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voyFillerup\Sierra Homebuilders LLC\UT - Weber - Taylor - Taylor Landing\Phase 5 - Moved to EB 08.06.2024\02 - Finance\Bonding &amp; Financing\"/>
    </mc:Choice>
  </mc:AlternateContent>
  <xr:revisionPtr revIDLastSave="0" documentId="13_ncr:1_{5A742ED9-F556-4730-855E-BBBE62B2FAC1}" xr6:coauthVersionLast="47" xr6:coauthVersionMax="47" xr10:uidLastSave="{00000000-0000-0000-0000-000000000000}"/>
  <bookViews>
    <workbookView xWindow="1464" yWindow="0" windowWidth="14112" windowHeight="12336" xr2:uid="{00000000-000D-0000-FFFF-FFFF00000000}"/>
  </bookViews>
  <sheets>
    <sheet name="TL PH5" sheetId="4" r:id="rId1"/>
  </sheets>
  <definedNames>
    <definedName name="_xlnm.Print_Area" localSheetId="0">'TL PH5'!$A$4:$G$86</definedName>
    <definedName name="_xlnm.Print_Titles" localSheetId="0">'TL PH5'!#REF!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D27" i="4"/>
  <c r="D28" i="4"/>
  <c r="D29" i="4"/>
  <c r="D30" i="4"/>
  <c r="D31" i="4"/>
  <c r="D32" i="4"/>
  <c r="D33" i="4"/>
  <c r="D35" i="4"/>
  <c r="D36" i="4"/>
  <c r="D37" i="4"/>
  <c r="D38" i="4"/>
  <c r="D39" i="4"/>
  <c r="D40" i="4"/>
  <c r="D41" i="4"/>
  <c r="D42" i="4"/>
  <c r="D43" i="4"/>
  <c r="D46" i="4"/>
  <c r="D47" i="4"/>
  <c r="D48" i="4"/>
  <c r="D49" i="4"/>
  <c r="D50" i="4"/>
  <c r="D51" i="4"/>
  <c r="D52" i="4"/>
  <c r="D55" i="4"/>
  <c r="D56" i="4"/>
  <c r="D57" i="4"/>
  <c r="D58" i="4"/>
  <c r="D59" i="4"/>
  <c r="D60" i="4"/>
  <c r="D61" i="4"/>
  <c r="D62" i="4"/>
  <c r="D65" i="4"/>
  <c r="D66" i="4"/>
  <c r="D67" i="4"/>
  <c r="D68" i="4"/>
  <c r="D69" i="4"/>
  <c r="D70" i="4"/>
  <c r="D73" i="4"/>
  <c r="D74" i="4"/>
  <c r="D77" i="4"/>
  <c r="D78" i="4"/>
  <c r="D80" i="4"/>
  <c r="D81" i="4"/>
  <c r="D82" i="4"/>
  <c r="D83" i="4"/>
  <c r="D16" i="4"/>
  <c r="D17" i="4"/>
  <c r="D18" i="4"/>
  <c r="D19" i="4"/>
  <c r="D20" i="4"/>
  <c r="D21" i="4"/>
  <c r="D22" i="4"/>
  <c r="D23" i="4"/>
  <c r="D6" i="4"/>
  <c r="D7" i="4"/>
  <c r="D8" i="4"/>
  <c r="D9" i="4"/>
  <c r="D10" i="4"/>
  <c r="D11" i="4"/>
  <c r="D12" i="4"/>
  <c r="D13" i="4"/>
  <c r="D5" i="4"/>
  <c r="E86" i="4"/>
  <c r="E88" i="4" s="1"/>
  <c r="G88" i="4" s="1"/>
  <c r="E90" i="4" l="1"/>
  <c r="G86" i="4"/>
  <c r="G90" i="4" s="1"/>
</calcChain>
</file>

<file path=xl/sharedStrings.xml><?xml version="1.0" encoding="utf-8"?>
<sst xmlns="http://schemas.openxmlformats.org/spreadsheetml/2006/main" count="85" uniqueCount="77">
  <si>
    <t xml:space="preserve"> </t>
  </si>
  <si>
    <t xml:space="preserve">Site </t>
  </si>
  <si>
    <t xml:space="preserve">Mobilization </t>
  </si>
  <si>
    <t xml:space="preserve">GPS Modeling </t>
  </si>
  <si>
    <t xml:space="preserve">Grub to Stockpile </t>
  </si>
  <si>
    <t>Cut</t>
  </si>
  <si>
    <t>Fill</t>
  </si>
  <si>
    <t xml:space="preserve">Import </t>
  </si>
  <si>
    <t xml:space="preserve">Subgrade Prep </t>
  </si>
  <si>
    <t xml:space="preserve">Base Layer of Road 8" Pit Run </t>
  </si>
  <si>
    <t xml:space="preserve">Compaction Testing </t>
  </si>
  <si>
    <t xml:space="preserve">Contruction Water </t>
  </si>
  <si>
    <t xml:space="preserve">Surfacing </t>
  </si>
  <si>
    <t xml:space="preserve">Curb &amp; Gutter Prep </t>
  </si>
  <si>
    <t xml:space="preserve">Saw Cut &amp; Demo </t>
  </si>
  <si>
    <t xml:space="preserve">6" Road Base </t>
  </si>
  <si>
    <t xml:space="preserve">ADA Ramp </t>
  </si>
  <si>
    <t xml:space="preserve">Sidewalk </t>
  </si>
  <si>
    <t xml:space="preserve">Asphalt </t>
  </si>
  <si>
    <t xml:space="preserve">Street Monuments </t>
  </si>
  <si>
    <t xml:space="preserve">Sewer </t>
  </si>
  <si>
    <t xml:space="preserve">10" Sewer </t>
  </si>
  <si>
    <t xml:space="preserve">8" Sewer </t>
  </si>
  <si>
    <t xml:space="preserve">Connect to Existing </t>
  </si>
  <si>
    <t xml:space="preserve">4' Manhole </t>
  </si>
  <si>
    <t xml:space="preserve">5' Manhole </t>
  </si>
  <si>
    <t xml:space="preserve">Lateral Service Tee </t>
  </si>
  <si>
    <t xml:space="preserve">Adjust Collars </t>
  </si>
  <si>
    <t xml:space="preserve">Sewer Sleeve </t>
  </si>
  <si>
    <t xml:space="preserve">Culinary Water </t>
  </si>
  <si>
    <t xml:space="preserve">8" Waterline </t>
  </si>
  <si>
    <t>MJT</t>
  </si>
  <si>
    <t xml:space="preserve">Blow Offs </t>
  </si>
  <si>
    <t>8" GV</t>
  </si>
  <si>
    <t xml:space="preserve">Water Services </t>
  </si>
  <si>
    <t xml:space="preserve">Bend </t>
  </si>
  <si>
    <t xml:space="preserve">Fire Hydrants </t>
  </si>
  <si>
    <t xml:space="preserve">Connect to Existing Water </t>
  </si>
  <si>
    <t xml:space="preserve">Secondary Water </t>
  </si>
  <si>
    <t xml:space="preserve">Misc Fittings </t>
  </si>
  <si>
    <t xml:space="preserve">Double Irrigation </t>
  </si>
  <si>
    <t xml:space="preserve">Single Irrigation </t>
  </si>
  <si>
    <t xml:space="preserve">Irrigation Drain </t>
  </si>
  <si>
    <t xml:space="preserve">Storm Water </t>
  </si>
  <si>
    <t xml:space="preserve">18" RCP </t>
  </si>
  <si>
    <t xml:space="preserve">15" RCP </t>
  </si>
  <si>
    <t xml:space="preserve">Curb Inlet Box </t>
  </si>
  <si>
    <t xml:space="preserve">Combo Box </t>
  </si>
  <si>
    <t xml:space="preserve">Flared End </t>
  </si>
  <si>
    <t>4x4</t>
  </si>
  <si>
    <t xml:space="preserve">SWPPP </t>
  </si>
  <si>
    <t xml:space="preserve">Sweeping </t>
  </si>
  <si>
    <t>Toilet</t>
  </si>
  <si>
    <t xml:space="preserve">Tracking Pad </t>
  </si>
  <si>
    <t xml:space="preserve">Inlet Protection </t>
  </si>
  <si>
    <t xml:space="preserve">Berm </t>
  </si>
  <si>
    <t xml:space="preserve">DRY UTILITY ALLOWANCES </t>
  </si>
  <si>
    <t xml:space="preserve">Power </t>
  </si>
  <si>
    <t>Gas Casings</t>
  </si>
  <si>
    <t xml:space="preserve">NOI </t>
  </si>
  <si>
    <t>Trail Between 140-141</t>
  </si>
  <si>
    <t>Amount</t>
  </si>
  <si>
    <t>% Complte</t>
  </si>
  <si>
    <t>Remaining work</t>
  </si>
  <si>
    <t>Taylor Landing PH5</t>
  </si>
  <si>
    <t>As of 11/12/2025</t>
  </si>
  <si>
    <t xml:space="preserve">Retaining Wall </t>
  </si>
  <si>
    <t>Misc.</t>
  </si>
  <si>
    <t>Additional Storm Drains</t>
  </si>
  <si>
    <t>Street Lights</t>
  </si>
  <si>
    <t>Street Signs</t>
  </si>
  <si>
    <t>Mail Boxes</t>
  </si>
  <si>
    <t>Street Trees</t>
  </si>
  <si>
    <t>Chip and Seal</t>
  </si>
  <si>
    <t>10% Warranty</t>
  </si>
  <si>
    <t>Quantity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</si>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</sst>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43" fontId="2" fillId="0" borderId="1" xfId="1" applyFont="1" applyBorder="1" applyAlignment="1">
      <alignment horizontal="left" indent="4"/>
    </xf>
    <xf numFmtId="43" fontId="2" fillId="0" borderId="1" xfId="1" applyFont="1" applyBorder="1"/>
    <xf numFmtId="0" fontId="3" fillId="0" borderId="1" xfId="0" applyFont="1" applyBorder="1" applyAlignment="1">
      <alignment horizontal="center"/>
    </xf>
    <xf numFmtId="43" fontId="2" fillId="0" borderId="0" xfId="0" applyNumberFormat="1" applyFont="1"/>
    <xf numFmtId="43" fontId="3" fillId="0" borderId="0" xfId="1" applyFont="1" applyBorder="1"/>
    <xf numFmtId="0" fontId="3" fillId="0" borderId="0" xfId="0" applyFont="1" applyAlignment="1">
      <alignment horizontal="right"/>
    </xf>
    <xf numFmtId="43" fontId="3" fillId="0" borderId="2" xfId="1" applyFont="1" applyBorder="1"/>
    <xf numFmtId="43" fontId="3" fillId="0" borderId="0" xfId="1" applyFont="1"/>
    <xf numFmtId="0" fontId="2" fillId="0" borderId="0" xfId="0" applyFont="1" applyAlignment="1">
      <alignment horizontal="right"/>
    </xf>
    <xf numFmtId="0" fontId="2" fillId="0" borderId="4" xfId="0" applyFont="1" applyBorder="1"/>
    <xf numFmtId="43" fontId="2" fillId="0" borderId="4" xfId="1" applyFont="1" applyBorder="1" applyAlignment="1">
      <alignment horizontal="left" indent="4"/>
    </xf>
    <xf numFmtId="43" fontId="2" fillId="0" borderId="4" xfId="1" applyFont="1" applyBorder="1"/>
    <xf numFmtId="0" fontId="3" fillId="0" borderId="3" xfId="0" applyFont="1" applyBorder="1" applyAlignment="1">
      <alignment horizontal="center" wrapText="1"/>
    </xf>
    <xf numFmtId="43" fontId="3" fillId="0" borderId="3" xfId="1" applyFont="1" applyBorder="1" applyAlignment="1">
      <alignment horizontal="center" wrapText="1"/>
    </xf>
    <xf numFmtId="9" fontId="3" fillId="0" borderId="3" xfId="0" applyNumberFormat="1" applyFont="1" applyBorder="1" applyAlignment="1">
      <alignment horizontal="center" wrapText="1"/>
    </xf>
    <xf numFmtId="9" fontId="2" fillId="0" borderId="0" xfId="0" applyNumberFormat="1" applyFont="1" applyAlignment="1">
      <alignment horizontal="center"/>
    </xf>
    <xf numFmtId="9" fontId="2" fillId="0" borderId="4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43" fontId="2" fillId="0" borderId="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5"/>
  <sheetViews>
    <sheetView tabSelected="1" workbookViewId="0">
      <pane ySplit="4" topLeftCell="A40" activePane="bottomLeft" state="frozen"/>
      <selection pane="bottomLeft" activeCell="G79" sqref="G79"/>
    </sheetView>
  </sheetViews>
  <sheetFormatPr defaultColWidth="9.109375" defaultRowHeight="14.4" x14ac:dyDescent="0.3"/>
  <cols>
    <col min="1" max="1" width="5.5546875" style="1" customWidth="1"/>
    <col min="2" max="2" width="27.44140625" style="4" bestFit="1" customWidth="1"/>
    <col min="3" max="3" width="9.44140625" style="4" customWidth="1"/>
    <col min="4" max="4" width="10.109375" style="4" bestFit="1" customWidth="1"/>
    <col min="5" max="5" width="19.109375" style="3" customWidth="1"/>
    <col min="6" max="6" width="11.88671875" style="22" customWidth="1"/>
    <col min="7" max="7" width="11.5546875" style="3" bestFit="1" customWidth="1"/>
    <col min="8" max="8" width="9.109375" style="4"/>
    <col min="9" max="9" width="12.88671875" style="4" bestFit="1" customWidth="1"/>
    <col min="10" max="16384" width="9.109375" style="4"/>
  </cols>
  <sheetData>
    <row r="1" spans="1:7" x14ac:dyDescent="0.3">
      <c r="B1" s="2" t="s">
        <v>64</v>
      </c>
      <c r="C1" s="2"/>
      <c r="D1" s="2"/>
    </row>
    <row r="2" spans="1:7" x14ac:dyDescent="0.3">
      <c r="B2" s="2" t="s">
        <v>65</v>
      </c>
      <c r="C2" s="2"/>
      <c r="D2" s="2"/>
    </row>
    <row r="4" spans="1:7" s="1" customFormat="1" ht="29.4" thickBot="1" x14ac:dyDescent="0.35">
      <c r="A4" s="5"/>
      <c r="B4" s="19" t="s">
        <v>1</v>
      </c>
      <c r="C4" s="19" t="s">
        <v>75</v>
      </c>
      <c r="D4" s="19" t="s">
        <v>76</v>
      </c>
      <c r="E4" s="20" t="s">
        <v>61</v>
      </c>
      <c r="F4" s="21" t="s">
        <v>62</v>
      </c>
      <c r="G4" s="20" t="s">
        <v>63</v>
      </c>
    </row>
    <row r="5" spans="1:7" x14ac:dyDescent="0.3">
      <c r="A5" s="5"/>
      <c r="B5" s="16" t="s">
        <v>2</v>
      </c>
      <c r="C5" s="16">
        <v>1</v>
      </c>
      <c r="D5" s="26">
        <f>E5/C5</f>
        <v>10000</v>
      </c>
      <c r="E5" s="17">
        <v>10000</v>
      </c>
      <c r="F5" s="23">
        <v>1</v>
      </c>
      <c r="G5" s="18">
        <v>0</v>
      </c>
    </row>
    <row r="6" spans="1:7" x14ac:dyDescent="0.3">
      <c r="A6" s="5"/>
      <c r="B6" s="6" t="s">
        <v>3</v>
      </c>
      <c r="C6" s="6">
        <v>1</v>
      </c>
      <c r="D6" s="26">
        <f t="shared" ref="D6:D69" si="0">E6/C6</f>
        <v>1800</v>
      </c>
      <c r="E6" s="7">
        <v>1800</v>
      </c>
      <c r="F6" s="24">
        <v>1</v>
      </c>
      <c r="G6" s="8">
        <v>0</v>
      </c>
    </row>
    <row r="7" spans="1:7" x14ac:dyDescent="0.3">
      <c r="A7" s="5"/>
      <c r="B7" s="6" t="s">
        <v>4</v>
      </c>
      <c r="C7" s="6">
        <v>1983.32</v>
      </c>
      <c r="D7" s="26">
        <f t="shared" si="0"/>
        <v>7</v>
      </c>
      <c r="E7" s="7">
        <v>13883.24</v>
      </c>
      <c r="F7" s="24">
        <v>1</v>
      </c>
      <c r="G7" s="8">
        <v>0</v>
      </c>
    </row>
    <row r="8" spans="1:7" x14ac:dyDescent="0.3">
      <c r="A8" s="5"/>
      <c r="B8" s="6" t="s">
        <v>11</v>
      </c>
      <c r="C8" s="6">
        <v>32</v>
      </c>
      <c r="D8" s="26">
        <f t="shared" si="0"/>
        <v>200</v>
      </c>
      <c r="E8" s="7">
        <v>6400</v>
      </c>
      <c r="F8" s="24">
        <v>1</v>
      </c>
      <c r="G8" s="8">
        <v>0</v>
      </c>
    </row>
    <row r="9" spans="1:7" x14ac:dyDescent="0.3">
      <c r="A9" s="5"/>
      <c r="B9" s="6" t="s">
        <v>5</v>
      </c>
      <c r="C9" s="6">
        <v>8</v>
      </c>
      <c r="D9" s="26">
        <f t="shared" si="0"/>
        <v>6.38</v>
      </c>
      <c r="E9" s="7">
        <v>51.04</v>
      </c>
      <c r="F9" s="24">
        <v>1</v>
      </c>
      <c r="G9" s="8">
        <v>0</v>
      </c>
    </row>
    <row r="10" spans="1:7" x14ac:dyDescent="0.3">
      <c r="A10" s="5"/>
      <c r="B10" s="6" t="s">
        <v>6</v>
      </c>
      <c r="C10" s="6">
        <v>7307</v>
      </c>
      <c r="D10" s="26">
        <f t="shared" si="0"/>
        <v>3.75</v>
      </c>
      <c r="E10" s="7">
        <v>27401.25</v>
      </c>
      <c r="F10" s="24">
        <v>1</v>
      </c>
      <c r="G10" s="8">
        <v>0</v>
      </c>
    </row>
    <row r="11" spans="1:7" x14ac:dyDescent="0.3">
      <c r="A11" s="5"/>
      <c r="B11" s="6" t="s">
        <v>7</v>
      </c>
      <c r="C11" s="6">
        <v>10906.3</v>
      </c>
      <c r="D11" s="26">
        <f t="shared" si="0"/>
        <v>16.000088022519098</v>
      </c>
      <c r="E11" s="7">
        <v>174501.76000000001</v>
      </c>
      <c r="F11" s="24">
        <v>1</v>
      </c>
      <c r="G11" s="8">
        <v>0</v>
      </c>
    </row>
    <row r="12" spans="1:7" x14ac:dyDescent="0.3">
      <c r="A12" s="5"/>
      <c r="B12" s="6" t="s">
        <v>66</v>
      </c>
      <c r="C12" s="6">
        <v>1</v>
      </c>
      <c r="D12" s="26">
        <f t="shared" si="0"/>
        <v>4800</v>
      </c>
      <c r="E12" s="7">
        <v>4800</v>
      </c>
      <c r="F12" s="24">
        <v>1</v>
      </c>
      <c r="G12" s="8">
        <v>0</v>
      </c>
    </row>
    <row r="13" spans="1:7" x14ac:dyDescent="0.3">
      <c r="A13" s="5"/>
      <c r="B13" s="6" t="s">
        <v>10</v>
      </c>
      <c r="C13" s="6">
        <v>32</v>
      </c>
      <c r="D13" s="26">
        <f t="shared" si="0"/>
        <v>450</v>
      </c>
      <c r="E13" s="7">
        <v>14400</v>
      </c>
      <c r="F13" s="24">
        <v>1</v>
      </c>
      <c r="G13" s="8">
        <v>0</v>
      </c>
    </row>
    <row r="14" spans="1:7" x14ac:dyDescent="0.3">
      <c r="A14" s="5"/>
      <c r="B14" s="6"/>
      <c r="C14" s="6"/>
      <c r="D14" s="26"/>
      <c r="E14" s="7"/>
      <c r="F14" s="24"/>
      <c r="G14" s="8">
        <v>0</v>
      </c>
    </row>
    <row r="15" spans="1:7" x14ac:dyDescent="0.3">
      <c r="A15" s="5"/>
      <c r="B15" s="9" t="s">
        <v>12</v>
      </c>
      <c r="C15" s="9"/>
      <c r="D15" s="26"/>
      <c r="E15" s="7"/>
      <c r="F15" s="24"/>
      <c r="G15" s="8">
        <v>0</v>
      </c>
    </row>
    <row r="16" spans="1:7" x14ac:dyDescent="0.3">
      <c r="A16" s="5"/>
      <c r="B16" s="6" t="s">
        <v>13</v>
      </c>
      <c r="C16" s="6">
        <v>3164.62</v>
      </c>
      <c r="D16" s="26">
        <f t="shared" si="0"/>
        <v>28.880001390372303</v>
      </c>
      <c r="E16" s="7">
        <v>91394.23</v>
      </c>
      <c r="F16" s="24">
        <v>1</v>
      </c>
      <c r="G16" s="8">
        <v>0</v>
      </c>
    </row>
    <row r="17" spans="1:7" x14ac:dyDescent="0.3">
      <c r="A17" s="5"/>
      <c r="B17" s="6" t="s">
        <v>8</v>
      </c>
      <c r="C17" s="6">
        <v>107099</v>
      </c>
      <c r="D17" s="26">
        <f t="shared" si="0"/>
        <v>5.0000186743106849E-2</v>
      </c>
      <c r="E17" s="7">
        <v>5354.97</v>
      </c>
      <c r="F17" s="24">
        <v>1</v>
      </c>
      <c r="G17" s="8">
        <v>0</v>
      </c>
    </row>
    <row r="18" spans="1:7" x14ac:dyDescent="0.3">
      <c r="A18" s="5"/>
      <c r="B18" s="6" t="s">
        <v>9</v>
      </c>
      <c r="C18" s="6">
        <v>3308.15</v>
      </c>
      <c r="D18" s="26">
        <f t="shared" si="0"/>
        <v>18.489998942006864</v>
      </c>
      <c r="E18" s="7">
        <v>61167.69</v>
      </c>
      <c r="F18" s="24">
        <v>1</v>
      </c>
      <c r="G18" s="8">
        <v>0</v>
      </c>
    </row>
    <row r="19" spans="1:7" x14ac:dyDescent="0.3">
      <c r="A19" s="5"/>
      <c r="B19" s="6" t="s">
        <v>15</v>
      </c>
      <c r="C19" s="6">
        <v>63648.800000000003</v>
      </c>
      <c r="D19" s="26">
        <f t="shared" si="0"/>
        <v>0.90000125689722343</v>
      </c>
      <c r="E19" s="7">
        <v>57284</v>
      </c>
      <c r="F19" s="24">
        <v>1</v>
      </c>
      <c r="G19" s="8">
        <v>0</v>
      </c>
    </row>
    <row r="20" spans="1:7" x14ac:dyDescent="0.3">
      <c r="A20" s="5"/>
      <c r="B20" s="6" t="s">
        <v>16</v>
      </c>
      <c r="C20" s="6">
        <v>4</v>
      </c>
      <c r="D20" s="26">
        <f t="shared" si="0"/>
        <v>1250</v>
      </c>
      <c r="E20" s="7">
        <v>5000</v>
      </c>
      <c r="F20" s="24">
        <v>0</v>
      </c>
      <c r="G20" s="8">
        <v>5000</v>
      </c>
    </row>
    <row r="21" spans="1:7" x14ac:dyDescent="0.3">
      <c r="A21" s="5"/>
      <c r="B21" s="6" t="s">
        <v>17</v>
      </c>
      <c r="C21" s="6">
        <v>12407.7</v>
      </c>
      <c r="D21" s="26">
        <f t="shared" si="0"/>
        <v>6.3000104773648617</v>
      </c>
      <c r="E21" s="7">
        <v>78168.639999999999</v>
      </c>
      <c r="F21" s="24">
        <v>0</v>
      </c>
      <c r="G21" s="8">
        <v>78168.639999999999</v>
      </c>
    </row>
    <row r="22" spans="1:7" x14ac:dyDescent="0.3">
      <c r="A22" s="5"/>
      <c r="B22" s="6" t="s">
        <v>18</v>
      </c>
      <c r="C22" s="6">
        <v>63888.11</v>
      </c>
      <c r="D22" s="26">
        <f t="shared" si="0"/>
        <v>1.9600000688704047</v>
      </c>
      <c r="E22" s="7">
        <v>125220.7</v>
      </c>
      <c r="F22" s="24">
        <v>1</v>
      </c>
      <c r="G22" s="8">
        <v>0</v>
      </c>
    </row>
    <row r="23" spans="1:7" x14ac:dyDescent="0.3">
      <c r="A23" s="5"/>
      <c r="B23" s="6" t="s">
        <v>14</v>
      </c>
      <c r="C23" s="6">
        <v>170.73</v>
      </c>
      <c r="D23" s="26">
        <f t="shared" si="0"/>
        <v>10</v>
      </c>
      <c r="E23" s="7">
        <v>1707.3</v>
      </c>
      <c r="F23" s="24">
        <v>1</v>
      </c>
      <c r="G23" s="8">
        <v>0</v>
      </c>
    </row>
    <row r="24" spans="1:7" x14ac:dyDescent="0.3">
      <c r="A24" s="5"/>
      <c r="B24" s="6"/>
      <c r="C24" s="6"/>
      <c r="D24" s="26"/>
      <c r="E24" s="7"/>
      <c r="F24" s="24"/>
      <c r="G24" s="8">
        <v>0</v>
      </c>
    </row>
    <row r="25" spans="1:7" x14ac:dyDescent="0.3">
      <c r="A25" s="5"/>
      <c r="B25" s="9" t="s">
        <v>20</v>
      </c>
      <c r="C25" s="9"/>
      <c r="D25" s="26"/>
      <c r="E25" s="7"/>
      <c r="F25" s="24"/>
      <c r="G25" s="8">
        <v>0</v>
      </c>
    </row>
    <row r="26" spans="1:7" x14ac:dyDescent="0.3">
      <c r="A26" s="5"/>
      <c r="B26" s="6" t="s">
        <v>21</v>
      </c>
      <c r="C26" s="6">
        <v>231.3</v>
      </c>
      <c r="D26" s="26">
        <f t="shared" si="0"/>
        <v>50.999999999999993</v>
      </c>
      <c r="E26" s="7">
        <v>11796.3</v>
      </c>
      <c r="F26" s="24">
        <v>1</v>
      </c>
      <c r="G26" s="8">
        <v>0</v>
      </c>
    </row>
    <row r="27" spans="1:7" x14ac:dyDescent="0.3">
      <c r="A27" s="5"/>
      <c r="B27" s="6" t="s">
        <v>22</v>
      </c>
      <c r="C27" s="6">
        <v>1221</v>
      </c>
      <c r="D27" s="26">
        <f t="shared" si="0"/>
        <v>48.699999999999996</v>
      </c>
      <c r="E27" s="7">
        <v>59462.7</v>
      </c>
      <c r="F27" s="24">
        <v>1</v>
      </c>
      <c r="G27" s="8">
        <v>0</v>
      </c>
    </row>
    <row r="28" spans="1:7" x14ac:dyDescent="0.3">
      <c r="A28" s="5"/>
      <c r="B28" s="6" t="s">
        <v>23</v>
      </c>
      <c r="C28" s="6">
        <v>1</v>
      </c>
      <c r="D28" s="26">
        <f t="shared" si="0"/>
        <v>1800</v>
      </c>
      <c r="E28" s="7">
        <v>1800</v>
      </c>
      <c r="F28" s="24">
        <v>1</v>
      </c>
      <c r="G28" s="8">
        <v>0</v>
      </c>
    </row>
    <row r="29" spans="1:7" x14ac:dyDescent="0.3">
      <c r="A29" s="5"/>
      <c r="B29" s="6" t="s">
        <v>24</v>
      </c>
      <c r="C29" s="6">
        <v>6</v>
      </c>
      <c r="D29" s="26">
        <f t="shared" si="0"/>
        <v>4273</v>
      </c>
      <c r="E29" s="7">
        <v>25638</v>
      </c>
      <c r="F29" s="24">
        <v>1</v>
      </c>
      <c r="G29" s="8">
        <v>0</v>
      </c>
    </row>
    <row r="30" spans="1:7" x14ac:dyDescent="0.3">
      <c r="A30" s="5"/>
      <c r="B30" s="6" t="s">
        <v>25</v>
      </c>
      <c r="C30" s="6">
        <v>1</v>
      </c>
      <c r="D30" s="26">
        <f t="shared" si="0"/>
        <v>5120</v>
      </c>
      <c r="E30" s="7">
        <v>5120</v>
      </c>
      <c r="F30" s="24">
        <v>1</v>
      </c>
      <c r="G30" s="8">
        <v>0</v>
      </c>
    </row>
    <row r="31" spans="1:7" x14ac:dyDescent="0.3">
      <c r="A31" s="5"/>
      <c r="B31" s="6" t="s">
        <v>26</v>
      </c>
      <c r="C31" s="6">
        <v>32</v>
      </c>
      <c r="D31" s="26">
        <f t="shared" si="0"/>
        <v>1956</v>
      </c>
      <c r="E31" s="7">
        <v>62592</v>
      </c>
      <c r="F31" s="24">
        <v>1</v>
      </c>
      <c r="G31" s="8">
        <v>0</v>
      </c>
    </row>
    <row r="32" spans="1:7" x14ac:dyDescent="0.3">
      <c r="A32" s="5"/>
      <c r="B32" s="6" t="s">
        <v>27</v>
      </c>
      <c r="C32" s="6">
        <v>7</v>
      </c>
      <c r="D32" s="26">
        <f t="shared" si="0"/>
        <v>700</v>
      </c>
      <c r="E32" s="7">
        <v>4900</v>
      </c>
      <c r="F32" s="24">
        <v>0</v>
      </c>
      <c r="G32" s="8">
        <v>4900</v>
      </c>
    </row>
    <row r="33" spans="1:7" x14ac:dyDescent="0.3">
      <c r="A33" s="5"/>
      <c r="B33" s="6" t="s">
        <v>28</v>
      </c>
      <c r="C33" s="6">
        <v>92.63</v>
      </c>
      <c r="D33" s="26">
        <f t="shared" si="0"/>
        <v>120.00000000000001</v>
      </c>
      <c r="E33" s="7">
        <v>11115.6</v>
      </c>
      <c r="F33" s="24">
        <v>1</v>
      </c>
      <c r="G33" s="8">
        <v>0</v>
      </c>
    </row>
    <row r="34" spans="1:7" x14ac:dyDescent="0.3">
      <c r="A34" s="5"/>
      <c r="B34" s="9" t="s">
        <v>29</v>
      </c>
      <c r="C34" s="9"/>
      <c r="D34" s="26"/>
      <c r="E34" s="7"/>
      <c r="F34" s="24"/>
      <c r="G34" s="8">
        <v>0</v>
      </c>
    </row>
    <row r="35" spans="1:7" x14ac:dyDescent="0.3">
      <c r="A35" s="5"/>
      <c r="B35" s="6" t="s">
        <v>30</v>
      </c>
      <c r="C35" s="6">
        <v>1721.71</v>
      </c>
      <c r="D35" s="26">
        <f t="shared" si="0"/>
        <v>57.749998547955229</v>
      </c>
      <c r="E35" s="7">
        <v>99428.75</v>
      </c>
      <c r="F35" s="24">
        <v>1</v>
      </c>
      <c r="G35" s="8">
        <v>0</v>
      </c>
    </row>
    <row r="36" spans="1:7" x14ac:dyDescent="0.3">
      <c r="A36" s="5"/>
      <c r="B36" s="6" t="s">
        <v>31</v>
      </c>
      <c r="C36" s="6">
        <v>2</v>
      </c>
      <c r="D36" s="26">
        <f t="shared" si="0"/>
        <v>1650</v>
      </c>
      <c r="E36" s="7">
        <v>3300</v>
      </c>
      <c r="F36" s="24">
        <v>1</v>
      </c>
      <c r="G36" s="8">
        <v>0</v>
      </c>
    </row>
    <row r="37" spans="1:7" x14ac:dyDescent="0.3">
      <c r="A37" s="5"/>
      <c r="B37" s="6" t="s">
        <v>32</v>
      </c>
      <c r="C37" s="6">
        <v>3</v>
      </c>
      <c r="D37" s="26">
        <f t="shared" si="0"/>
        <v>1250</v>
      </c>
      <c r="E37" s="7">
        <v>3750</v>
      </c>
      <c r="F37" s="24">
        <v>1</v>
      </c>
      <c r="G37" s="8">
        <v>0</v>
      </c>
    </row>
    <row r="38" spans="1:7" x14ac:dyDescent="0.3">
      <c r="A38" s="5"/>
      <c r="B38" s="6" t="s">
        <v>33</v>
      </c>
      <c r="C38" s="6">
        <v>6</v>
      </c>
      <c r="D38" s="26">
        <f t="shared" si="0"/>
        <v>2730</v>
      </c>
      <c r="E38" s="7">
        <v>16380</v>
      </c>
      <c r="F38" s="24">
        <v>1</v>
      </c>
      <c r="G38" s="8">
        <v>0</v>
      </c>
    </row>
    <row r="39" spans="1:7" x14ac:dyDescent="0.3">
      <c r="A39" s="5"/>
      <c r="B39" s="6" t="s">
        <v>34</v>
      </c>
      <c r="C39" s="6">
        <v>32</v>
      </c>
      <c r="D39" s="26">
        <f t="shared" si="0"/>
        <v>2150</v>
      </c>
      <c r="E39" s="7">
        <v>68800</v>
      </c>
      <c r="F39" s="24">
        <v>1</v>
      </c>
      <c r="G39" s="8">
        <v>0</v>
      </c>
    </row>
    <row r="40" spans="1:7" x14ac:dyDescent="0.3">
      <c r="A40" s="5"/>
      <c r="B40" s="6" t="s">
        <v>35</v>
      </c>
      <c r="C40" s="6">
        <v>4</v>
      </c>
      <c r="D40" s="26">
        <f t="shared" si="0"/>
        <v>1250</v>
      </c>
      <c r="E40" s="7">
        <v>5000</v>
      </c>
      <c r="F40" s="24">
        <v>1</v>
      </c>
      <c r="G40" s="8">
        <v>0</v>
      </c>
    </row>
    <row r="41" spans="1:7" x14ac:dyDescent="0.3">
      <c r="A41" s="5"/>
      <c r="B41" s="6" t="s">
        <v>36</v>
      </c>
      <c r="C41" s="6">
        <v>3</v>
      </c>
      <c r="D41" s="26">
        <f t="shared" si="0"/>
        <v>8085</v>
      </c>
      <c r="E41" s="7">
        <v>24255</v>
      </c>
      <c r="F41" s="24">
        <v>1</v>
      </c>
      <c r="G41" s="8">
        <v>0</v>
      </c>
    </row>
    <row r="42" spans="1:7" x14ac:dyDescent="0.3">
      <c r="A42" s="5"/>
      <c r="B42" s="6" t="s">
        <v>37</v>
      </c>
      <c r="C42" s="6">
        <v>3</v>
      </c>
      <c r="D42" s="26">
        <f t="shared" si="0"/>
        <v>1850</v>
      </c>
      <c r="E42" s="7">
        <v>5550</v>
      </c>
      <c r="F42" s="24">
        <v>1</v>
      </c>
      <c r="G42" s="8">
        <v>0</v>
      </c>
    </row>
    <row r="43" spans="1:7" x14ac:dyDescent="0.3">
      <c r="A43" s="5"/>
      <c r="B43" s="6" t="s">
        <v>27</v>
      </c>
      <c r="C43" s="6">
        <v>9</v>
      </c>
      <c r="D43" s="26">
        <f t="shared" si="0"/>
        <v>500</v>
      </c>
      <c r="E43" s="7">
        <v>4500</v>
      </c>
      <c r="F43" s="24">
        <v>0</v>
      </c>
      <c r="G43" s="8">
        <v>4500</v>
      </c>
    </row>
    <row r="44" spans="1:7" x14ac:dyDescent="0.3">
      <c r="A44" s="5"/>
      <c r="B44" s="6"/>
      <c r="C44" s="6"/>
      <c r="D44" s="26"/>
      <c r="E44" s="7"/>
      <c r="F44" s="24"/>
      <c r="G44" s="8">
        <v>0</v>
      </c>
    </row>
    <row r="45" spans="1:7" x14ac:dyDescent="0.3">
      <c r="A45" s="5"/>
      <c r="B45" s="9" t="s">
        <v>38</v>
      </c>
      <c r="C45" s="9"/>
      <c r="D45" s="26"/>
      <c r="E45" s="7"/>
      <c r="F45" s="24"/>
      <c r="G45" s="8">
        <v>0</v>
      </c>
    </row>
    <row r="46" spans="1:7" x14ac:dyDescent="0.3">
      <c r="A46" s="5"/>
      <c r="B46" s="6" t="s">
        <v>30</v>
      </c>
      <c r="C46" s="6">
        <v>1622.6</v>
      </c>
      <c r="D46" s="26">
        <f t="shared" si="0"/>
        <v>50.210002465179343</v>
      </c>
      <c r="E46" s="7">
        <v>81470.75</v>
      </c>
      <c r="F46" s="24">
        <v>1</v>
      </c>
      <c r="G46" s="8">
        <v>0</v>
      </c>
    </row>
    <row r="47" spans="1:7" x14ac:dyDescent="0.3">
      <c r="A47" s="5"/>
      <c r="B47" s="6" t="s">
        <v>33</v>
      </c>
      <c r="C47" s="6">
        <v>3</v>
      </c>
      <c r="D47" s="26">
        <f t="shared" si="0"/>
        <v>2730</v>
      </c>
      <c r="E47" s="7">
        <v>8190</v>
      </c>
      <c r="F47" s="24">
        <v>1</v>
      </c>
      <c r="G47" s="8">
        <v>0</v>
      </c>
    </row>
    <row r="48" spans="1:7" x14ac:dyDescent="0.3">
      <c r="A48" s="5"/>
      <c r="B48" s="6" t="s">
        <v>39</v>
      </c>
      <c r="C48" s="6">
        <v>7</v>
      </c>
      <c r="D48" s="26">
        <f t="shared" si="0"/>
        <v>1800</v>
      </c>
      <c r="E48" s="7">
        <v>12600</v>
      </c>
      <c r="F48" s="24">
        <v>1</v>
      </c>
      <c r="G48" s="8">
        <v>0</v>
      </c>
    </row>
    <row r="49" spans="1:9" x14ac:dyDescent="0.3">
      <c r="A49" s="5"/>
      <c r="B49" s="6" t="s">
        <v>27</v>
      </c>
      <c r="C49" s="6">
        <v>3</v>
      </c>
      <c r="D49" s="26">
        <f t="shared" si="0"/>
        <v>500</v>
      </c>
      <c r="E49" s="7">
        <v>1500</v>
      </c>
      <c r="F49" s="24">
        <v>1</v>
      </c>
      <c r="G49" s="8">
        <v>0</v>
      </c>
    </row>
    <row r="50" spans="1:9" x14ac:dyDescent="0.3">
      <c r="A50" s="5"/>
      <c r="B50" s="6" t="s">
        <v>40</v>
      </c>
      <c r="C50" s="6">
        <v>13</v>
      </c>
      <c r="D50" s="26">
        <f t="shared" si="0"/>
        <v>3941</v>
      </c>
      <c r="E50" s="7">
        <v>51233</v>
      </c>
      <c r="F50" s="24">
        <v>1</v>
      </c>
      <c r="G50" s="8">
        <v>0</v>
      </c>
    </row>
    <row r="51" spans="1:9" x14ac:dyDescent="0.3">
      <c r="A51" s="5"/>
      <c r="B51" s="6" t="s">
        <v>41</v>
      </c>
      <c r="C51" s="6">
        <v>3</v>
      </c>
      <c r="D51" s="26">
        <f t="shared" si="0"/>
        <v>2960</v>
      </c>
      <c r="E51" s="7">
        <v>8880</v>
      </c>
      <c r="F51" s="24">
        <v>1</v>
      </c>
      <c r="G51" s="8">
        <v>0</v>
      </c>
    </row>
    <row r="52" spans="1:9" x14ac:dyDescent="0.3">
      <c r="A52" s="5"/>
      <c r="B52" s="6" t="s">
        <v>42</v>
      </c>
      <c r="C52" s="6">
        <v>2</v>
      </c>
      <c r="D52" s="26">
        <f t="shared" si="0"/>
        <v>1800</v>
      </c>
      <c r="E52" s="7">
        <v>3600</v>
      </c>
      <c r="F52" s="24">
        <v>1</v>
      </c>
      <c r="G52" s="8">
        <v>0</v>
      </c>
    </row>
    <row r="53" spans="1:9" x14ac:dyDescent="0.3">
      <c r="A53" s="5"/>
      <c r="B53" s="6"/>
      <c r="C53" s="6"/>
      <c r="D53" s="26"/>
      <c r="E53" s="7"/>
      <c r="F53" s="24"/>
      <c r="G53" s="8">
        <v>0</v>
      </c>
    </row>
    <row r="54" spans="1:9" x14ac:dyDescent="0.3">
      <c r="A54" s="5"/>
      <c r="B54" s="9" t="s">
        <v>43</v>
      </c>
      <c r="C54" s="9"/>
      <c r="D54" s="26"/>
      <c r="E54" s="7"/>
      <c r="F54" s="24"/>
      <c r="G54" s="8">
        <v>0</v>
      </c>
    </row>
    <row r="55" spans="1:9" x14ac:dyDescent="0.3">
      <c r="A55" s="5"/>
      <c r="B55" s="6" t="s">
        <v>44</v>
      </c>
      <c r="C55" s="6">
        <v>241</v>
      </c>
      <c r="D55" s="26">
        <f t="shared" si="0"/>
        <v>65.378630705394187</v>
      </c>
      <c r="E55" s="7">
        <v>15756.25</v>
      </c>
      <c r="F55" s="24">
        <v>1</v>
      </c>
      <c r="G55" s="8">
        <v>0</v>
      </c>
    </row>
    <row r="56" spans="1:9" x14ac:dyDescent="0.3">
      <c r="A56" s="5"/>
      <c r="B56" s="6" t="s">
        <v>45</v>
      </c>
      <c r="C56" s="6">
        <v>389</v>
      </c>
      <c r="D56" s="26">
        <f t="shared" si="0"/>
        <v>62.624678663239074</v>
      </c>
      <c r="E56" s="7">
        <v>24361</v>
      </c>
      <c r="F56" s="24">
        <v>1</v>
      </c>
      <c r="G56" s="8">
        <v>0</v>
      </c>
    </row>
    <row r="57" spans="1:9" x14ac:dyDescent="0.3">
      <c r="A57" s="5"/>
      <c r="B57" s="6" t="s">
        <v>46</v>
      </c>
      <c r="C57" s="6">
        <v>5</v>
      </c>
      <c r="D57" s="26">
        <f t="shared" si="0"/>
        <v>4343.8999999999996</v>
      </c>
      <c r="E57" s="7">
        <v>21719.5</v>
      </c>
      <c r="F57" s="24">
        <v>1</v>
      </c>
      <c r="G57" s="8">
        <v>0</v>
      </c>
    </row>
    <row r="58" spans="1:9" x14ac:dyDescent="0.3">
      <c r="A58" s="5"/>
      <c r="B58" s="6" t="s">
        <v>47</v>
      </c>
      <c r="C58" s="6">
        <v>2</v>
      </c>
      <c r="D58" s="26">
        <f t="shared" si="0"/>
        <v>7370</v>
      </c>
      <c r="E58" s="7">
        <v>14740</v>
      </c>
      <c r="F58" s="24">
        <v>1</v>
      </c>
      <c r="G58" s="8">
        <v>0</v>
      </c>
    </row>
    <row r="59" spans="1:9" x14ac:dyDescent="0.3">
      <c r="A59" s="5"/>
      <c r="B59" s="6" t="s">
        <v>48</v>
      </c>
      <c r="C59" s="6">
        <v>1</v>
      </c>
      <c r="D59" s="26">
        <f t="shared" si="0"/>
        <v>2150</v>
      </c>
      <c r="E59" s="7">
        <v>2150</v>
      </c>
      <c r="F59" s="24">
        <v>1</v>
      </c>
      <c r="G59" s="8">
        <v>0</v>
      </c>
    </row>
    <row r="60" spans="1:9" x14ac:dyDescent="0.3">
      <c r="A60" s="5"/>
      <c r="B60" s="6" t="s">
        <v>49</v>
      </c>
      <c r="C60" s="6">
        <v>1</v>
      </c>
      <c r="D60" s="26">
        <f t="shared" si="0"/>
        <v>3940</v>
      </c>
      <c r="E60" s="7">
        <v>3940</v>
      </c>
      <c r="F60" s="24">
        <v>1</v>
      </c>
      <c r="G60" s="8">
        <v>0</v>
      </c>
    </row>
    <row r="61" spans="1:9" x14ac:dyDescent="0.3">
      <c r="A61" s="5"/>
      <c r="B61" s="6" t="s">
        <v>27</v>
      </c>
      <c r="C61" s="6">
        <v>2</v>
      </c>
      <c r="D61" s="26">
        <f t="shared" si="0"/>
        <v>750</v>
      </c>
      <c r="E61" s="7">
        <v>1500</v>
      </c>
      <c r="F61" s="24">
        <v>0</v>
      </c>
      <c r="G61" s="8">
        <v>1500</v>
      </c>
    </row>
    <row r="62" spans="1:9" x14ac:dyDescent="0.3">
      <c r="A62" s="5"/>
      <c r="B62" s="6" t="s">
        <v>68</v>
      </c>
      <c r="C62" s="6">
        <v>1</v>
      </c>
      <c r="D62" s="26">
        <f t="shared" si="0"/>
        <v>51261.58</v>
      </c>
      <c r="E62" s="7">
        <v>51261.58</v>
      </c>
      <c r="F62" s="24">
        <v>1</v>
      </c>
      <c r="G62" s="8">
        <v>0</v>
      </c>
    </row>
    <row r="63" spans="1:9" x14ac:dyDescent="0.3">
      <c r="A63" s="5"/>
      <c r="B63" s="6"/>
      <c r="C63" s="6"/>
      <c r="D63" s="26"/>
      <c r="E63" s="7"/>
      <c r="F63" s="24"/>
      <c r="G63" s="8">
        <v>0</v>
      </c>
    </row>
    <row r="64" spans="1:9" x14ac:dyDescent="0.3">
      <c r="A64" s="5"/>
      <c r="B64" s="9" t="s">
        <v>50</v>
      </c>
      <c r="C64" s="9"/>
      <c r="D64" s="26"/>
      <c r="E64" s="7"/>
      <c r="F64" s="24"/>
      <c r="G64" s="8">
        <v>0</v>
      </c>
      <c r="I64" s="10"/>
    </row>
    <row r="65" spans="1:9" x14ac:dyDescent="0.3">
      <c r="A65" s="5"/>
      <c r="B65" s="6" t="s">
        <v>59</v>
      </c>
      <c r="C65" s="6">
        <v>1</v>
      </c>
      <c r="D65" s="26">
        <f t="shared" si="0"/>
        <v>8000</v>
      </c>
      <c r="E65" s="7">
        <v>8000</v>
      </c>
      <c r="F65" s="24">
        <v>0.9375</v>
      </c>
      <c r="G65" s="8">
        <v>480</v>
      </c>
    </row>
    <row r="66" spans="1:9" x14ac:dyDescent="0.3">
      <c r="A66" s="5"/>
      <c r="B66" s="6" t="s">
        <v>51</v>
      </c>
      <c r="C66" s="6">
        <v>7</v>
      </c>
      <c r="D66" s="26">
        <f t="shared" si="0"/>
        <v>200</v>
      </c>
      <c r="E66" s="7">
        <v>1400</v>
      </c>
      <c r="F66" s="24">
        <v>0.9285714285714286</v>
      </c>
      <c r="G66" s="8">
        <v>98.000000000000014</v>
      </c>
      <c r="I66" s="10"/>
    </row>
    <row r="67" spans="1:9" x14ac:dyDescent="0.3">
      <c r="A67" s="5"/>
      <c r="B67" s="6" t="s">
        <v>52</v>
      </c>
      <c r="C67" s="6">
        <v>7</v>
      </c>
      <c r="D67" s="26">
        <f t="shared" si="0"/>
        <v>250</v>
      </c>
      <c r="E67" s="7">
        <v>1750</v>
      </c>
      <c r="F67" s="24">
        <v>0.94285714285714284</v>
      </c>
      <c r="G67" s="8">
        <v>105</v>
      </c>
      <c r="I67" s="10"/>
    </row>
    <row r="68" spans="1:9" x14ac:dyDescent="0.3">
      <c r="A68" s="5"/>
      <c r="B68" s="6" t="s">
        <v>53</v>
      </c>
      <c r="C68" s="6">
        <v>1</v>
      </c>
      <c r="D68" s="26">
        <f t="shared" si="0"/>
        <v>1800</v>
      </c>
      <c r="E68" s="7">
        <v>1800</v>
      </c>
      <c r="F68" s="24">
        <v>1</v>
      </c>
      <c r="G68" s="8">
        <v>0</v>
      </c>
      <c r="I68" s="10"/>
    </row>
    <row r="69" spans="1:9" x14ac:dyDescent="0.3">
      <c r="A69" s="5"/>
      <c r="B69" s="6" t="s">
        <v>54</v>
      </c>
      <c r="C69" s="6">
        <v>7</v>
      </c>
      <c r="D69" s="26">
        <f t="shared" si="0"/>
        <v>200</v>
      </c>
      <c r="E69" s="7">
        <v>1400</v>
      </c>
      <c r="F69" s="24">
        <v>1</v>
      </c>
      <c r="G69" s="8">
        <v>0</v>
      </c>
    </row>
    <row r="70" spans="1:9" x14ac:dyDescent="0.3">
      <c r="A70" s="5"/>
      <c r="B70" s="6" t="s">
        <v>55</v>
      </c>
      <c r="C70" s="6">
        <v>1126.55</v>
      </c>
      <c r="D70" s="26">
        <f t="shared" ref="D70:D83" si="1">E70/C70</f>
        <v>2.5000044383294129</v>
      </c>
      <c r="E70" s="7">
        <v>2816.38</v>
      </c>
      <c r="F70" s="24">
        <v>1</v>
      </c>
      <c r="G70" s="8">
        <v>0</v>
      </c>
    </row>
    <row r="71" spans="1:9" x14ac:dyDescent="0.3">
      <c r="A71" s="5"/>
      <c r="B71" s="6"/>
      <c r="C71" s="6"/>
      <c r="D71" s="26"/>
      <c r="E71" s="7"/>
      <c r="F71" s="24"/>
      <c r="G71" s="8">
        <v>0</v>
      </c>
    </row>
    <row r="72" spans="1:9" x14ac:dyDescent="0.3">
      <c r="A72" s="5"/>
      <c r="B72" s="9" t="s">
        <v>56</v>
      </c>
      <c r="C72" s="9"/>
      <c r="D72" s="26"/>
      <c r="E72" s="7"/>
      <c r="F72" s="24"/>
      <c r="G72" s="8">
        <v>0</v>
      </c>
    </row>
    <row r="73" spans="1:9" x14ac:dyDescent="0.3">
      <c r="A73" s="5"/>
      <c r="B73" s="6" t="s">
        <v>57</v>
      </c>
      <c r="C73" s="6">
        <v>4744.2299999999996</v>
      </c>
      <c r="D73" s="26">
        <f t="shared" si="1"/>
        <v>17.000000000000004</v>
      </c>
      <c r="E73" s="7">
        <v>80651.91</v>
      </c>
      <c r="F73" s="24">
        <v>1</v>
      </c>
      <c r="G73" s="8">
        <v>0</v>
      </c>
    </row>
    <row r="74" spans="1:9" x14ac:dyDescent="0.3">
      <c r="A74" s="5"/>
      <c r="B74" s="6" t="s">
        <v>58</v>
      </c>
      <c r="C74" s="6">
        <v>556.39</v>
      </c>
      <c r="D74" s="26">
        <f t="shared" si="1"/>
        <v>20</v>
      </c>
      <c r="E74" s="7">
        <v>11127.8</v>
      </c>
      <c r="F74" s="24">
        <v>1</v>
      </c>
      <c r="G74" s="8">
        <v>0</v>
      </c>
    </row>
    <row r="75" spans="1:9" x14ac:dyDescent="0.3">
      <c r="A75" s="5"/>
      <c r="B75" s="6"/>
      <c r="C75" s="6"/>
      <c r="D75" s="26"/>
      <c r="E75" s="7"/>
      <c r="F75" s="24"/>
      <c r="G75" s="8">
        <v>0</v>
      </c>
    </row>
    <row r="76" spans="1:9" x14ac:dyDescent="0.3">
      <c r="A76" s="5"/>
      <c r="B76" s="9" t="s">
        <v>67</v>
      </c>
      <c r="C76" s="9"/>
      <c r="D76" s="26"/>
      <c r="E76" s="7"/>
      <c r="F76" s="24"/>
      <c r="G76" s="8">
        <v>0</v>
      </c>
    </row>
    <row r="77" spans="1:9" x14ac:dyDescent="0.3">
      <c r="A77" s="5"/>
      <c r="B77" s="6" t="s">
        <v>19</v>
      </c>
      <c r="C77" s="6">
        <v>4</v>
      </c>
      <c r="D77" s="26">
        <f t="shared" si="1"/>
        <v>1500</v>
      </c>
      <c r="E77" s="7">
        <v>6000</v>
      </c>
      <c r="F77" s="24">
        <v>0</v>
      </c>
      <c r="G77" s="8">
        <v>6000</v>
      </c>
    </row>
    <row r="78" spans="1:9" x14ac:dyDescent="0.3">
      <c r="A78" s="5"/>
      <c r="B78" s="6" t="s">
        <v>60</v>
      </c>
      <c r="C78" s="6">
        <v>1970</v>
      </c>
      <c r="D78" s="26">
        <f t="shared" si="1"/>
        <v>6.5</v>
      </c>
      <c r="E78" s="7">
        <v>12805</v>
      </c>
      <c r="F78" s="24">
        <v>0</v>
      </c>
      <c r="G78" s="8">
        <v>12805</v>
      </c>
    </row>
    <row r="79" spans="1:9" x14ac:dyDescent="0.3">
      <c r="A79" s="5"/>
      <c r="B79" s="6" t="s">
        <v>69</v>
      </c>
      <c r="C79" s="6"/>
      <c r="D79" s="26"/>
      <c r="E79" s="7">
        <v>0</v>
      </c>
      <c r="F79" s="24">
        <v>0</v>
      </c>
      <c r="G79" s="8"/>
    </row>
    <row r="80" spans="1:9" x14ac:dyDescent="0.3">
      <c r="A80" s="5"/>
      <c r="B80" s="6" t="s">
        <v>70</v>
      </c>
      <c r="C80" s="6">
        <v>4</v>
      </c>
      <c r="D80" s="26">
        <f t="shared" si="1"/>
        <v>800</v>
      </c>
      <c r="E80" s="7">
        <v>3200</v>
      </c>
      <c r="F80" s="24">
        <v>0</v>
      </c>
      <c r="G80" s="8">
        <v>3200</v>
      </c>
    </row>
    <row r="81" spans="1:9" x14ac:dyDescent="0.3">
      <c r="A81" s="5"/>
      <c r="B81" s="6" t="s">
        <v>71</v>
      </c>
      <c r="C81" s="6">
        <v>1</v>
      </c>
      <c r="D81" s="26">
        <f t="shared" si="1"/>
        <v>7969.3</v>
      </c>
      <c r="E81" s="7">
        <v>7969.3</v>
      </c>
      <c r="F81" s="24">
        <v>0</v>
      </c>
      <c r="G81" s="8">
        <v>0</v>
      </c>
    </row>
    <row r="82" spans="1:9" x14ac:dyDescent="0.3">
      <c r="A82" s="5"/>
      <c r="B82" s="6" t="s">
        <v>72</v>
      </c>
      <c r="C82" s="6">
        <v>70</v>
      </c>
      <c r="D82" s="26">
        <f t="shared" si="1"/>
        <v>675.298</v>
      </c>
      <c r="E82" s="7">
        <v>47270.86</v>
      </c>
      <c r="F82" s="24">
        <v>0</v>
      </c>
      <c r="G82" s="8">
        <v>38400</v>
      </c>
    </row>
    <row r="83" spans="1:9" x14ac:dyDescent="0.3">
      <c r="A83" s="5"/>
      <c r="B83" s="6" t="s">
        <v>73</v>
      </c>
      <c r="C83" s="6">
        <v>1</v>
      </c>
      <c r="D83" s="26">
        <f t="shared" si="1"/>
        <v>25000</v>
      </c>
      <c r="E83" s="7">
        <v>25000</v>
      </c>
      <c r="F83" s="24">
        <v>0</v>
      </c>
      <c r="G83" s="8">
        <v>25000</v>
      </c>
    </row>
    <row r="84" spans="1:9" x14ac:dyDescent="0.3">
      <c r="A84" s="5"/>
      <c r="B84" s="6"/>
      <c r="C84" s="6"/>
      <c r="D84" s="6"/>
      <c r="E84" s="7"/>
      <c r="F84" s="24"/>
      <c r="G84" s="8">
        <v>0</v>
      </c>
    </row>
    <row r="85" spans="1:9" x14ac:dyDescent="0.3">
      <c r="A85" s="5"/>
      <c r="B85" s="6"/>
      <c r="C85" s="6"/>
      <c r="D85" s="6"/>
      <c r="E85" s="8"/>
      <c r="F85" s="24"/>
      <c r="G85" s="8">
        <v>0</v>
      </c>
    </row>
    <row r="86" spans="1:9" x14ac:dyDescent="0.3">
      <c r="A86" s="5"/>
      <c r="E86" s="11">
        <f>SUM(E5:E85)</f>
        <v>1606016.5</v>
      </c>
      <c r="G86" s="11">
        <f>SUM(G5:G85)</f>
        <v>180156.64</v>
      </c>
      <c r="I86" s="10"/>
    </row>
    <row r="87" spans="1:9" x14ac:dyDescent="0.3">
      <c r="A87" s="5"/>
      <c r="E87" s="11"/>
      <c r="G87" s="11"/>
      <c r="I87" s="10"/>
    </row>
    <row r="88" spans="1:9" x14ac:dyDescent="0.3">
      <c r="A88" s="5"/>
      <c r="B88" s="12" t="s">
        <v>74</v>
      </c>
      <c r="C88" s="12"/>
      <c r="D88" s="12"/>
      <c r="E88" s="3">
        <f>E86*0.1</f>
        <v>160601.65000000002</v>
      </c>
      <c r="G88" s="3">
        <f>SUM(E88:F88)</f>
        <v>160601.65000000002</v>
      </c>
      <c r="I88" s="10" t="s">
        <v>0</v>
      </c>
    </row>
    <row r="89" spans="1:9" x14ac:dyDescent="0.3">
      <c r="A89" s="5"/>
      <c r="I89" s="10"/>
    </row>
    <row r="90" spans="1:9" ht="15" thickBot="1" x14ac:dyDescent="0.35">
      <c r="A90" s="5"/>
      <c r="E90" s="13">
        <f>SUM(E86:E89)</f>
        <v>1766618.15</v>
      </c>
      <c r="F90" s="25"/>
      <c r="G90" s="13">
        <f>SUM(G86:G89)</f>
        <v>340758.29000000004</v>
      </c>
    </row>
    <row r="91" spans="1:9" ht="15" thickTop="1" x14ac:dyDescent="0.3">
      <c r="A91" s="5"/>
      <c r="E91" s="14"/>
      <c r="F91" s="25"/>
      <c r="G91" s="14"/>
    </row>
    <row r="92" spans="1:9" x14ac:dyDescent="0.3">
      <c r="A92" s="5"/>
      <c r="I92" s="10"/>
    </row>
    <row r="93" spans="1:9" x14ac:dyDescent="0.3">
      <c r="A93" s="5"/>
      <c r="E93" s="3" t="s">
        <v>0</v>
      </c>
      <c r="I93" s="10"/>
    </row>
    <row r="94" spans="1:9" x14ac:dyDescent="0.3">
      <c r="A94" s="5"/>
    </row>
    <row r="95" spans="1:9" x14ac:dyDescent="0.3">
      <c r="B95" s="15" t="s">
        <v>0</v>
      </c>
      <c r="C95" s="15"/>
      <c r="D95" s="15"/>
      <c r="E95" s="3" t="s">
        <v>0</v>
      </c>
    </row>
  </sheetData>
  <phoneticPr fontId="0" type="noConversion"/>
  <printOptions gridLines="1"/>
  <pageMargins left="0.75" right="0.75" top="0.5" bottom="0.5" header="0.5" footer="0.5"/>
  <pageSetup scale="68" fitToHeight="0" orientation="landscape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17FED11184E4CAF62DE452EC7899E" ma:contentTypeVersion="11" ma:contentTypeDescription="Create a new document." ma:contentTypeScope="" ma:versionID="268bca292e3476046d871611f63726d2">
  <xsd:schema xmlns:xsd="http://www.w3.org/2001/XMLSchema" xmlns:xs="http://www.w3.org/2001/XMLSchema" xmlns:p="http://schemas.microsoft.com/office/2006/metadata/properties" xmlns:ns2="5f280981-fcf0-46e9-a471-0cf1ec5b3860" xmlns:ns3="eb60fe63-2822-4ff9-9dc1-f7ded2207875" targetNamespace="http://schemas.microsoft.com/office/2006/metadata/properties" ma:root="true" ma:fieldsID="46f4a4b90d7f13a1365b7f90b0c81225" ns2:_="" ns3:_="">
    <xsd:import namespace="5f280981-fcf0-46e9-a471-0cf1ec5b3860"/>
    <xsd:import namespace="eb60fe63-2822-4ff9-9dc1-f7ded2207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80981-fcf0-46e9-a471-0cf1ec5b3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be371d-82d1-4413-b3b6-be10edda8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0fe63-2822-4ff9-9dc1-f7ded2207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0bc51c-ec89-4750-ae89-5df2c6177fbb}" ma:internalName="TaxCatchAll" ma:showField="CatchAllData" ma:web="eb60fe63-2822-4ff9-9dc1-f7ded2207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280981-fcf0-46e9-a471-0cf1ec5b3860">
      <Terms xmlns="http://schemas.microsoft.com/office/infopath/2007/PartnerControls"/>
    </lcf76f155ced4ddcb4097134ff3c332f>
    <TaxCatchAll xmlns="eb60fe63-2822-4ff9-9dc1-f7ded2207875" xsi:nil="true"/>
  </documentManagement>
</p:properties>
</file>

<file path=customXml/itemProps1.xml><?xml version="1.0" encoding="utf-8"?>
<ds:datastoreItem xmlns:ds="http://schemas.openxmlformats.org/officeDocument/2006/customXml" ds:itemID="{8A17A8BF-C38D-4607-959A-32B70BFF190B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01EE6B08-439D-482C-91B1-E5219E293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80981-fcf0-46e9-a471-0cf1ec5b3860"/>
    <ds:schemaRef ds:uri="eb60fe63-2822-4ff9-9dc1-f7ded2207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AD444-454F-4F3C-BFDA-25383C04574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042D19-F38B-4579-9B64-32538DA1CD25}">
  <ds:schemaRefs>
    <ds:schemaRef ds:uri="http://schemas.microsoft.com/office/2006/metadata/properties"/>
    <ds:schemaRef ds:uri="http://schemas.microsoft.com/office/infopath/2007/PartnerControls"/>
    <ds:schemaRef ds:uri="5f280981-fcf0-46e9-a471-0cf1ec5b3860"/>
    <ds:schemaRef ds:uri="eb60fe63-2822-4ff9-9dc1-f7ded22078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TL PH5</vt:lpstr>
      <vt:lpstr>'TL PH5'!Print_Area</vt:lpstr>
    </vt:vector>
  </TitlesOfParts>
  <Manager/>
  <Company>ABCO Construction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Shannon McBride</dc:creator>
  <cp:keywords/>
  <dc:description/>
  <cp:lastModifiedBy>Selvoy Fillerup</cp:lastModifiedBy>
  <cp:revision/>
  <cp:lastPrinted>2025-11-05T20:27:24Z</cp:lastPrinted>
  <dcterms:created xsi:type="dcterms:W3CDTF">2002-06-04T21:26:34Z</dcterms:created>
  <dcterms:modified xsi:type="dcterms:W3CDTF">2025-11-20T15:05:07Z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{8A17A8BF-C38D-4607-959A-32B70BFF190B}</vt:lpwstr>
  </property>
  <property fmtid="{D5CDD505-2E9C-101B-9397-08002B2CF9AE}" pid="5" name="ContentTypeId">
    <vt:lpwstr>0x01010049617FED11184E4CAF62DE452EC7899E</vt:lpwstr>
  </property>
  <property fmtid="{D5CDD505-2E9C-101B-9397-08002B2CF9AE}" pid="6" name="MediaServiceImageTags">
    <vt:lpwstr/>
  </property>
</Properties>
</file>