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voyFillerup\Sierra Homebuilders LLC\UT - Weber - Taylor - Taylor Landing\Phase 1b - Moved to EB 08.06.2024\02 - Finance\Bonding\"/>
    </mc:Choice>
  </mc:AlternateContent>
  <xr:revisionPtr revIDLastSave="0" documentId="13_ncr:1_{A3506E95-9AE1-4904-940B-ACA3DDC9706C}" xr6:coauthVersionLast="47" xr6:coauthVersionMax="47" xr10:uidLastSave="{00000000-0000-0000-0000-000000000000}"/>
  <bookViews>
    <workbookView showHorizontalScroll="0" showVerticalScroll="0" xWindow="768" yWindow="768" windowWidth="13296" windowHeight="11292" xr2:uid="{00000000-000D-0000-FFFF-FFFF00000000}"/>
  </bookViews>
  <sheets>
    <sheet name="TL PH1B" sheetId="4" r:id="rId1"/>
  </sheets>
  <definedNames>
    <definedName name="_xlnm.Print_Area" localSheetId="0">'TL PH1B'!$A$4:$F$104</definedName>
    <definedName name="_xlnm.Print_Titles" localSheetId="0">'TL PH1B'!$4:$4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4" l="1"/>
  <c r="C61" i="4"/>
  <c r="C7" i="4"/>
  <c r="C8" i="4"/>
  <c r="C9" i="4"/>
  <c r="C10" i="4"/>
  <c r="C11" i="4"/>
  <c r="C12" i="4"/>
  <c r="C13" i="4"/>
  <c r="C16" i="4"/>
  <c r="C17" i="4"/>
  <c r="C18" i="4"/>
  <c r="C21" i="4"/>
  <c r="C22" i="4"/>
  <c r="C23" i="4"/>
  <c r="C24" i="4"/>
  <c r="C27" i="4"/>
  <c r="C28" i="4"/>
  <c r="C29" i="4"/>
  <c r="C32" i="4"/>
  <c r="C33" i="4"/>
  <c r="C34" i="4"/>
  <c r="C35" i="4"/>
  <c r="C36" i="4"/>
  <c r="C37" i="4"/>
  <c r="C38" i="4"/>
  <c r="C41" i="4"/>
  <c r="C42" i="4"/>
  <c r="C43" i="4"/>
  <c r="C44" i="4"/>
  <c r="C45" i="4"/>
  <c r="C46" i="4"/>
  <c r="C47" i="4"/>
  <c r="C48" i="4"/>
  <c r="C49" i="4"/>
  <c r="C50" i="4"/>
  <c r="C51" i="4"/>
  <c r="C52" i="4"/>
  <c r="C55" i="4"/>
  <c r="C56" i="4"/>
  <c r="C57" i="4"/>
  <c r="C58" i="4"/>
  <c r="C59" i="4"/>
  <c r="C60" i="4"/>
  <c r="C64" i="4"/>
  <c r="C65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3" i="4"/>
  <c r="C84" i="4"/>
  <c r="C85" i="4"/>
  <c r="C86" i="4"/>
  <c r="C87" i="4"/>
  <c r="C90" i="4"/>
  <c r="C91" i="4"/>
  <c r="C94" i="4"/>
  <c r="C96" i="4"/>
  <c r="C98" i="4"/>
  <c r="C99" i="4"/>
  <c r="C6" i="4"/>
  <c r="F103" i="4" l="1"/>
  <c r="F108" i="4" s="1"/>
  <c r="D103" i="4"/>
  <c r="D105" i="4" s="1"/>
  <c r="D108" i="4" l="1"/>
</calcChain>
</file>

<file path=xl/sharedStrings.xml><?xml version="1.0" encoding="utf-8"?>
<sst xmlns="http://schemas.openxmlformats.org/spreadsheetml/2006/main" count="93" uniqueCount="86">
  <si>
    <t xml:space="preserve">Site </t>
  </si>
  <si>
    <t xml:space="preserve">Mobilization </t>
  </si>
  <si>
    <t xml:space="preserve">GPS Modeling </t>
  </si>
  <si>
    <t xml:space="preserve">Grub to Stockpile </t>
  </si>
  <si>
    <t>Cut</t>
  </si>
  <si>
    <t>Fill</t>
  </si>
  <si>
    <t xml:space="preserve">Import </t>
  </si>
  <si>
    <t>Subgrade Prep</t>
  </si>
  <si>
    <t>Base Layer or Road 8" Pit Run</t>
  </si>
  <si>
    <t xml:space="preserve">Compaction Testing </t>
  </si>
  <si>
    <t xml:space="preserve">Construction Water </t>
  </si>
  <si>
    <t>Roadbase 6"</t>
  </si>
  <si>
    <t>Asphalt</t>
  </si>
  <si>
    <t xml:space="preserve">Curb &amp; Gutter </t>
  </si>
  <si>
    <t xml:space="preserve">Saw Cut </t>
  </si>
  <si>
    <t>ADA Ramp</t>
  </si>
  <si>
    <t>Sidewalk</t>
  </si>
  <si>
    <t xml:space="preserve">Street Monuments </t>
  </si>
  <si>
    <t xml:space="preserve">Sewer </t>
  </si>
  <si>
    <t>8" Sewer</t>
  </si>
  <si>
    <t xml:space="preserve">4' Manhole </t>
  </si>
  <si>
    <t>Connect to Existing</t>
  </si>
  <si>
    <t xml:space="preserve">Lateral Service Tee </t>
  </si>
  <si>
    <t xml:space="preserve">Laterals to Existing </t>
  </si>
  <si>
    <t xml:space="preserve">Adjust Collars </t>
  </si>
  <si>
    <t xml:space="preserve">Water </t>
  </si>
  <si>
    <t xml:space="preserve">8" Water Line </t>
  </si>
  <si>
    <t xml:space="preserve">Cut in Tee </t>
  </si>
  <si>
    <t>Loop</t>
  </si>
  <si>
    <t>MJT</t>
  </si>
  <si>
    <t>8" GV</t>
  </si>
  <si>
    <t xml:space="preserve">Water Services </t>
  </si>
  <si>
    <t xml:space="preserve">Blow Offs </t>
  </si>
  <si>
    <t xml:space="preserve">Move Lift Station Water </t>
  </si>
  <si>
    <t xml:space="preserve">Fire Hydrants </t>
  </si>
  <si>
    <t>Secondary</t>
  </si>
  <si>
    <t>Hot Tap</t>
  </si>
  <si>
    <t xml:space="preserve">Drain Line </t>
  </si>
  <si>
    <t xml:space="preserve">Double Service </t>
  </si>
  <si>
    <t>Storm Drain</t>
  </si>
  <si>
    <t>15" RCP</t>
  </si>
  <si>
    <t xml:space="preserve">Curb Inlet Box </t>
  </si>
  <si>
    <t>Canal</t>
  </si>
  <si>
    <t>RCP Extension</t>
  </si>
  <si>
    <t xml:space="preserve">Connect to Existing </t>
  </si>
  <si>
    <t xml:space="preserve">Diversion Box </t>
  </si>
  <si>
    <t xml:space="preserve">4" RCP </t>
  </si>
  <si>
    <t xml:space="preserve">Concrete Headwall </t>
  </si>
  <si>
    <t xml:space="preserve">Add Lid </t>
  </si>
  <si>
    <t xml:space="preserve">Relocate Box </t>
  </si>
  <si>
    <t xml:space="preserve">Demo Bridge </t>
  </si>
  <si>
    <t xml:space="preserve">Demo Channel </t>
  </si>
  <si>
    <t xml:space="preserve">Demo Headwall </t>
  </si>
  <si>
    <t xml:space="preserve">SWPPP </t>
  </si>
  <si>
    <t xml:space="preserve">Sweeping </t>
  </si>
  <si>
    <t>Porta Potty</t>
  </si>
  <si>
    <t xml:space="preserve">Tracking Pad </t>
  </si>
  <si>
    <t>Berm</t>
  </si>
  <si>
    <t xml:space="preserve">Dry Utility Allowance </t>
  </si>
  <si>
    <t xml:space="preserve">Power </t>
  </si>
  <si>
    <t xml:space="preserve">Gas Casings </t>
  </si>
  <si>
    <t xml:space="preserve">NOI / Inspections </t>
  </si>
  <si>
    <t xml:space="preserve">Sewer Laterals Other Prop </t>
  </si>
  <si>
    <t xml:space="preserve">Water Service Other Prop </t>
  </si>
  <si>
    <t xml:space="preserve">Secondary Service Other Prop </t>
  </si>
  <si>
    <t xml:space="preserve">Trail on 200 Addition </t>
  </si>
  <si>
    <t xml:space="preserve">Canal Plan Changes </t>
  </si>
  <si>
    <t xml:space="preserve">Headgate </t>
  </si>
  <si>
    <t>Amount</t>
  </si>
  <si>
    <t>Taylor Landing PH1B</t>
  </si>
  <si>
    <t>City Escrow Worksheet</t>
  </si>
  <si>
    <t>% Complte</t>
  </si>
  <si>
    <t>Canal Drain</t>
  </si>
  <si>
    <t xml:space="preserve">Misc. </t>
  </si>
  <si>
    <t>Roadwork</t>
  </si>
  <si>
    <t xml:space="preserve">Concrete   </t>
  </si>
  <si>
    <t>Street Lights</t>
  </si>
  <si>
    <t>Street Signs</t>
  </si>
  <si>
    <t>Mail Boxes</t>
  </si>
  <si>
    <t>Street Trees</t>
  </si>
  <si>
    <t>Chip and Seal</t>
  </si>
  <si>
    <t>10% Warranty</t>
  </si>
  <si>
    <t>Total Escrow</t>
  </si>
  <si>
    <t>Remaining Work</t>
  </si>
  <si>
    <t>Quantity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</si>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</sst>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43" fontId="5" fillId="0" borderId="1" xfId="2" applyFont="1" applyBorder="1" applyAlignment="1">
      <alignment horizontal="center" wrapText="1"/>
    </xf>
    <xf numFmtId="9" fontId="5" fillId="0" borderId="1" xfId="0" applyNumberFormat="1" applyFont="1" applyBorder="1" applyAlignment="1">
      <alignment horizontal="center" wrapText="1"/>
    </xf>
    <xf numFmtId="0" fontId="6" fillId="0" borderId="2" xfId="0" applyFont="1" applyBorder="1"/>
    <xf numFmtId="43" fontId="6" fillId="0" borderId="2" xfId="2" applyFont="1" applyBorder="1" applyAlignment="1">
      <alignment horizontal="left" indent="4"/>
    </xf>
    <xf numFmtId="9" fontId="6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9" fontId="1" fillId="0" borderId="0" xfId="0" applyNumberFormat="1" applyFont="1" applyAlignment="1">
      <alignment horizontal="center"/>
    </xf>
    <xf numFmtId="44" fontId="1" fillId="0" borderId="0" xfId="1" applyFont="1"/>
    <xf numFmtId="1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43" fontId="1" fillId="0" borderId="2" xfId="2" applyFont="1" applyBorder="1" applyAlignment="1">
      <alignment horizontal="left" indent="4"/>
    </xf>
    <xf numFmtId="9" fontId="1" fillId="0" borderId="2" xfId="0" applyNumberFormat="1" applyFont="1" applyBorder="1" applyAlignment="1">
      <alignment horizontal="center"/>
    </xf>
    <xf numFmtId="43" fontId="1" fillId="0" borderId="2" xfId="2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7" fontId="1" fillId="0" borderId="2" xfId="1" applyNumberFormat="1" applyFont="1" applyBorder="1"/>
    <xf numFmtId="0" fontId="1" fillId="0" borderId="2" xfId="0" applyFont="1" applyBorder="1" applyAlignment="1">
      <alignment horizontal="center"/>
    </xf>
    <xf numFmtId="43" fontId="1" fillId="0" borderId="0" xfId="2" applyFont="1"/>
    <xf numFmtId="43" fontId="4" fillId="0" borderId="2" xfId="2" applyFont="1" applyBorder="1"/>
    <xf numFmtId="0" fontId="4" fillId="0" borderId="0" xfId="0" applyFont="1" applyAlignment="1">
      <alignment horizontal="right"/>
    </xf>
    <xf numFmtId="43" fontId="1" fillId="0" borderId="0" xfId="2" applyFont="1" applyAlignment="1">
      <alignment horizontal="center"/>
    </xf>
    <xf numFmtId="0" fontId="4" fillId="0" borderId="0" xfId="0" applyFont="1"/>
    <xf numFmtId="43" fontId="4" fillId="0" borderId="4" xfId="2" applyFont="1" applyBorder="1"/>
    <xf numFmtId="43" fontId="4" fillId="0" borderId="0" xfId="2" applyFont="1" applyAlignment="1">
      <alignment horizontal="center"/>
    </xf>
    <xf numFmtId="43" fontId="4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0"/>
  <sheetViews>
    <sheetView tabSelected="1" workbookViewId="0">
      <pane ySplit="5" topLeftCell="A95" activePane="bottomLeft" state="frozen"/>
      <selection pane="bottomLeft" activeCell="F106" sqref="F106"/>
    </sheetView>
  </sheetViews>
  <sheetFormatPr defaultColWidth="9.109375" defaultRowHeight="14.4" x14ac:dyDescent="0.3"/>
  <cols>
    <col min="1" max="1" width="35.44140625" style="7" customWidth="1"/>
    <col min="2" max="2" width="8.33203125" style="7" bestFit="1" customWidth="1"/>
    <col min="3" max="3" width="11.44140625" style="7" bestFit="1" customWidth="1"/>
    <col min="4" max="4" width="18.5546875" style="7" customWidth="1"/>
    <col min="5" max="5" width="9.44140625" style="8" customWidth="1"/>
    <col min="6" max="6" width="13.5546875" style="9" customWidth="1"/>
    <col min="7" max="16384" width="9.109375" style="7"/>
  </cols>
  <sheetData>
    <row r="1" spans="1:6" x14ac:dyDescent="0.3">
      <c r="A1" s="6" t="s">
        <v>69</v>
      </c>
      <c r="B1" s="6"/>
      <c r="C1" s="6"/>
    </row>
    <row r="2" spans="1:6" x14ac:dyDescent="0.3">
      <c r="A2" s="6" t="s">
        <v>70</v>
      </c>
      <c r="B2" s="6"/>
      <c r="C2" s="6"/>
    </row>
    <row r="3" spans="1:6" x14ac:dyDescent="0.3">
      <c r="A3" s="10">
        <v>45980</v>
      </c>
      <c r="B3" s="10"/>
      <c r="C3" s="10"/>
    </row>
    <row r="5" spans="1:6" ht="29.4" thickBot="1" x14ac:dyDescent="0.35">
      <c r="A5" s="11" t="s">
        <v>0</v>
      </c>
      <c r="B5" s="11" t="s">
        <v>84</v>
      </c>
      <c r="C5" s="11" t="s">
        <v>85</v>
      </c>
      <c r="D5" s="1" t="s">
        <v>68</v>
      </c>
      <c r="E5" s="2" t="s">
        <v>71</v>
      </c>
      <c r="F5" s="1" t="s">
        <v>83</v>
      </c>
    </row>
    <row r="6" spans="1:6" x14ac:dyDescent="0.3">
      <c r="A6" s="12" t="s">
        <v>1</v>
      </c>
      <c r="B6" s="12">
        <v>1</v>
      </c>
      <c r="C6" s="28">
        <f>D6/B6</f>
        <v>5000</v>
      </c>
      <c r="D6" s="13">
        <v>5000</v>
      </c>
      <c r="E6" s="14">
        <v>1</v>
      </c>
      <c r="F6" s="15">
        <v>0</v>
      </c>
    </row>
    <row r="7" spans="1:6" x14ac:dyDescent="0.3">
      <c r="A7" s="16" t="s">
        <v>2</v>
      </c>
      <c r="B7" s="16">
        <v>1</v>
      </c>
      <c r="C7" s="28">
        <f t="shared" ref="C7:C70" si="0">D7/B7</f>
        <v>1950</v>
      </c>
      <c r="D7" s="13">
        <v>1950</v>
      </c>
      <c r="E7" s="14">
        <v>1</v>
      </c>
      <c r="F7" s="15">
        <v>0</v>
      </c>
    </row>
    <row r="8" spans="1:6" x14ac:dyDescent="0.3">
      <c r="A8" s="16" t="s">
        <v>3</v>
      </c>
      <c r="B8" s="16">
        <v>1425.32</v>
      </c>
      <c r="C8" s="28">
        <f t="shared" si="0"/>
        <v>7</v>
      </c>
      <c r="D8" s="13">
        <v>9977.24</v>
      </c>
      <c r="E8" s="14">
        <v>1</v>
      </c>
      <c r="F8" s="15">
        <v>0</v>
      </c>
    </row>
    <row r="9" spans="1:6" x14ac:dyDescent="0.3">
      <c r="A9" s="16" t="s">
        <v>4</v>
      </c>
      <c r="B9" s="16">
        <v>291</v>
      </c>
      <c r="C9" s="28">
        <f t="shared" si="0"/>
        <v>3.5</v>
      </c>
      <c r="D9" s="13">
        <v>1018.5</v>
      </c>
      <c r="E9" s="14">
        <v>1</v>
      </c>
      <c r="F9" s="15">
        <v>0</v>
      </c>
    </row>
    <row r="10" spans="1:6" x14ac:dyDescent="0.3">
      <c r="A10" s="16" t="s">
        <v>5</v>
      </c>
      <c r="B10" s="16">
        <v>8402</v>
      </c>
      <c r="C10" s="28">
        <f t="shared" si="0"/>
        <v>4.12</v>
      </c>
      <c r="D10" s="13">
        <v>34616.239999999998</v>
      </c>
      <c r="E10" s="14">
        <v>1</v>
      </c>
      <c r="F10" s="15">
        <v>0</v>
      </c>
    </row>
    <row r="11" spans="1:6" x14ac:dyDescent="0.3">
      <c r="A11" s="16" t="s">
        <v>6</v>
      </c>
      <c r="B11" s="16">
        <v>1311.38</v>
      </c>
      <c r="C11" s="28">
        <f t="shared" si="0"/>
        <v>16.999999999999996</v>
      </c>
      <c r="D11" s="13">
        <v>22293.46</v>
      </c>
      <c r="E11" s="14">
        <v>1</v>
      </c>
      <c r="F11" s="15">
        <v>0</v>
      </c>
    </row>
    <row r="12" spans="1:6" x14ac:dyDescent="0.3">
      <c r="A12" s="16" t="s">
        <v>9</v>
      </c>
      <c r="B12" s="16">
        <v>12</v>
      </c>
      <c r="C12" s="28">
        <f t="shared" si="0"/>
        <v>375</v>
      </c>
      <c r="D12" s="13">
        <v>4500</v>
      </c>
      <c r="E12" s="14">
        <v>1</v>
      </c>
      <c r="F12" s="15">
        <v>0</v>
      </c>
    </row>
    <row r="13" spans="1:6" x14ac:dyDescent="0.3">
      <c r="A13" s="16" t="s">
        <v>10</v>
      </c>
      <c r="B13" s="16">
        <v>12</v>
      </c>
      <c r="C13" s="28">
        <f t="shared" si="0"/>
        <v>200</v>
      </c>
      <c r="D13" s="13">
        <v>2400</v>
      </c>
      <c r="E13" s="14">
        <v>1</v>
      </c>
      <c r="F13" s="15">
        <v>0</v>
      </c>
    </row>
    <row r="14" spans="1:6" x14ac:dyDescent="0.3">
      <c r="A14" s="16"/>
      <c r="B14" s="16"/>
      <c r="C14" s="28"/>
      <c r="D14" s="13"/>
      <c r="E14" s="14"/>
      <c r="F14" s="15">
        <v>0</v>
      </c>
    </row>
    <row r="15" spans="1:6" x14ac:dyDescent="0.3">
      <c r="A15" s="17" t="s">
        <v>74</v>
      </c>
      <c r="B15" s="17"/>
      <c r="C15" s="28"/>
      <c r="D15" s="13"/>
      <c r="E15" s="14"/>
      <c r="F15" s="15">
        <v>0</v>
      </c>
    </row>
    <row r="16" spans="1:6" x14ac:dyDescent="0.3">
      <c r="A16" s="16" t="s">
        <v>11</v>
      </c>
      <c r="B16" s="16">
        <v>52939.67</v>
      </c>
      <c r="C16" s="28">
        <f t="shared" si="0"/>
        <v>0.89999994333172073</v>
      </c>
      <c r="D16" s="13">
        <v>47645.7</v>
      </c>
      <c r="E16" s="14">
        <v>1</v>
      </c>
      <c r="F16" s="15">
        <v>0</v>
      </c>
    </row>
    <row r="17" spans="1:6" x14ac:dyDescent="0.3">
      <c r="A17" s="16" t="s">
        <v>7</v>
      </c>
      <c r="B17" s="16">
        <v>76967.289999999994</v>
      </c>
      <c r="C17" s="28">
        <f t="shared" si="0"/>
        <v>2.0000054568635586E-2</v>
      </c>
      <c r="D17" s="13">
        <v>1539.35</v>
      </c>
      <c r="E17" s="14">
        <v>1</v>
      </c>
      <c r="F17" s="15">
        <v>0</v>
      </c>
    </row>
    <row r="18" spans="1:6" x14ac:dyDescent="0.3">
      <c r="A18" s="16" t="s">
        <v>8</v>
      </c>
      <c r="B18" s="16">
        <v>2809.19</v>
      </c>
      <c r="C18" s="28">
        <f t="shared" si="0"/>
        <v>18.500001779872488</v>
      </c>
      <c r="D18" s="13">
        <v>51970.02</v>
      </c>
      <c r="E18" s="14">
        <v>1</v>
      </c>
      <c r="F18" s="15">
        <v>0</v>
      </c>
    </row>
    <row r="19" spans="1:6" x14ac:dyDescent="0.3">
      <c r="A19" s="16"/>
      <c r="B19" s="16"/>
      <c r="C19" s="28"/>
      <c r="D19" s="13"/>
      <c r="E19" s="14"/>
      <c r="F19" s="15"/>
    </row>
    <row r="20" spans="1:6" x14ac:dyDescent="0.3">
      <c r="A20" s="17" t="s">
        <v>75</v>
      </c>
      <c r="B20" s="17"/>
      <c r="C20" s="28"/>
      <c r="D20" s="13"/>
      <c r="E20" s="14"/>
      <c r="F20" s="15"/>
    </row>
    <row r="21" spans="1:6" x14ac:dyDescent="0.3">
      <c r="A21" s="16" t="s">
        <v>13</v>
      </c>
      <c r="B21" s="16">
        <v>2897.29</v>
      </c>
      <c r="C21" s="28">
        <f t="shared" si="0"/>
        <v>27.500001725750614</v>
      </c>
      <c r="D21" s="13">
        <v>79675.48</v>
      </c>
      <c r="E21" s="14">
        <v>1</v>
      </c>
      <c r="F21" s="15">
        <v>0</v>
      </c>
    </row>
    <row r="22" spans="1:6" x14ac:dyDescent="0.3">
      <c r="A22" s="16" t="s">
        <v>16</v>
      </c>
      <c r="B22" s="16">
        <v>6099.36</v>
      </c>
      <c r="C22" s="28">
        <f t="shared" si="0"/>
        <v>6.3000003279032564</v>
      </c>
      <c r="D22" s="13">
        <v>38425.97</v>
      </c>
      <c r="E22" s="14">
        <v>0</v>
      </c>
      <c r="F22" s="15">
        <v>38425.97</v>
      </c>
    </row>
    <row r="23" spans="1:6" x14ac:dyDescent="0.3">
      <c r="A23" s="16" t="s">
        <v>15</v>
      </c>
      <c r="B23" s="16">
        <v>2</v>
      </c>
      <c r="C23" s="28">
        <f t="shared" si="0"/>
        <v>1250</v>
      </c>
      <c r="D23" s="13">
        <v>2500</v>
      </c>
      <c r="E23" s="14">
        <v>0</v>
      </c>
      <c r="F23" s="15">
        <v>2500</v>
      </c>
    </row>
    <row r="24" spans="1:6" x14ac:dyDescent="0.3">
      <c r="A24" s="16" t="s">
        <v>67</v>
      </c>
      <c r="B24" s="16">
        <v>1</v>
      </c>
      <c r="C24" s="28">
        <f t="shared" si="0"/>
        <v>2865</v>
      </c>
      <c r="D24" s="18">
        <v>2865</v>
      </c>
      <c r="E24" s="14">
        <v>1</v>
      </c>
      <c r="F24" s="15">
        <v>0</v>
      </c>
    </row>
    <row r="25" spans="1:6" x14ac:dyDescent="0.3">
      <c r="A25" s="16"/>
      <c r="B25" s="16"/>
      <c r="C25" s="28"/>
      <c r="D25" s="18"/>
      <c r="E25" s="14"/>
      <c r="F25" s="15"/>
    </row>
    <row r="26" spans="1:6" x14ac:dyDescent="0.3">
      <c r="A26" s="19" t="s">
        <v>12</v>
      </c>
      <c r="B26" s="19"/>
      <c r="C26" s="28"/>
      <c r="D26" s="18"/>
      <c r="E26" s="14"/>
      <c r="F26" s="15"/>
    </row>
    <row r="27" spans="1:6" x14ac:dyDescent="0.3">
      <c r="A27" s="16" t="s">
        <v>12</v>
      </c>
      <c r="B27" s="16">
        <v>53663.05</v>
      </c>
      <c r="C27" s="28">
        <f t="shared" si="0"/>
        <v>1.9600000372695923</v>
      </c>
      <c r="D27" s="13">
        <v>105179.58</v>
      </c>
      <c r="E27" s="14">
        <v>1</v>
      </c>
      <c r="F27" s="15">
        <v>105179.58</v>
      </c>
    </row>
    <row r="28" spans="1:6" x14ac:dyDescent="0.3">
      <c r="A28" s="16" t="s">
        <v>14</v>
      </c>
      <c r="B28" s="16">
        <v>217.62</v>
      </c>
      <c r="C28" s="28">
        <f t="shared" si="0"/>
        <v>9.9999999999999982</v>
      </c>
      <c r="D28" s="13">
        <v>2176.1999999999998</v>
      </c>
      <c r="E28" s="14">
        <v>1</v>
      </c>
      <c r="F28" s="15">
        <v>0</v>
      </c>
    </row>
    <row r="29" spans="1:6" ht="18" customHeight="1" x14ac:dyDescent="0.3">
      <c r="A29" s="16" t="s">
        <v>65</v>
      </c>
      <c r="B29" s="16">
        <v>1</v>
      </c>
      <c r="C29" s="28">
        <f t="shared" si="0"/>
        <v>3934</v>
      </c>
      <c r="D29" s="13">
        <v>3934</v>
      </c>
      <c r="E29" s="14">
        <v>0</v>
      </c>
      <c r="F29" s="15">
        <v>3934</v>
      </c>
    </row>
    <row r="30" spans="1:6" x14ac:dyDescent="0.3">
      <c r="A30" s="16"/>
      <c r="B30" s="16"/>
      <c r="C30" s="28"/>
      <c r="D30" s="13"/>
      <c r="E30" s="14"/>
      <c r="F30" s="15">
        <v>0</v>
      </c>
    </row>
    <row r="31" spans="1:6" x14ac:dyDescent="0.3">
      <c r="A31" s="17" t="s">
        <v>18</v>
      </c>
      <c r="B31" s="17"/>
      <c r="C31" s="27"/>
      <c r="D31" s="13"/>
      <c r="E31" s="14"/>
      <c r="F31" s="15">
        <v>0</v>
      </c>
    </row>
    <row r="32" spans="1:6" x14ac:dyDescent="0.3">
      <c r="A32" s="16" t="s">
        <v>19</v>
      </c>
      <c r="B32" s="16">
        <v>1035.0899999999999</v>
      </c>
      <c r="C32" s="28">
        <f t="shared" si="0"/>
        <v>45.090001835589177</v>
      </c>
      <c r="D32" s="13">
        <v>46672.21</v>
      </c>
      <c r="E32" s="14">
        <v>1</v>
      </c>
      <c r="F32" s="15">
        <v>0</v>
      </c>
    </row>
    <row r="33" spans="1:6" x14ac:dyDescent="0.3">
      <c r="A33" s="16" t="s">
        <v>20</v>
      </c>
      <c r="B33" s="16">
        <v>3</v>
      </c>
      <c r="C33" s="28">
        <f t="shared" si="0"/>
        <v>4273</v>
      </c>
      <c r="D33" s="13">
        <v>12819</v>
      </c>
      <c r="E33" s="14">
        <v>1</v>
      </c>
      <c r="F33" s="15">
        <v>0</v>
      </c>
    </row>
    <row r="34" spans="1:6" x14ac:dyDescent="0.3">
      <c r="A34" s="16" t="s">
        <v>21</v>
      </c>
      <c r="B34" s="16">
        <v>1</v>
      </c>
      <c r="C34" s="28">
        <f t="shared" si="0"/>
        <v>1380</v>
      </c>
      <c r="D34" s="13">
        <v>1380</v>
      </c>
      <c r="E34" s="14">
        <v>1</v>
      </c>
      <c r="F34" s="15">
        <v>0</v>
      </c>
    </row>
    <row r="35" spans="1:6" x14ac:dyDescent="0.3">
      <c r="A35" s="16" t="s">
        <v>22</v>
      </c>
      <c r="B35" s="16">
        <v>12</v>
      </c>
      <c r="C35" s="28">
        <f t="shared" si="0"/>
        <v>1956</v>
      </c>
      <c r="D35" s="13">
        <v>23472</v>
      </c>
      <c r="E35" s="14">
        <v>1</v>
      </c>
      <c r="F35" s="15">
        <v>0</v>
      </c>
    </row>
    <row r="36" spans="1:6" x14ac:dyDescent="0.3">
      <c r="A36" s="16" t="s">
        <v>23</v>
      </c>
      <c r="B36" s="16">
        <v>2</v>
      </c>
      <c r="C36" s="28">
        <f t="shared" si="0"/>
        <v>3500</v>
      </c>
      <c r="D36" s="13">
        <v>7000</v>
      </c>
      <c r="E36" s="14">
        <v>1</v>
      </c>
      <c r="F36" s="15">
        <v>0</v>
      </c>
    </row>
    <row r="37" spans="1:6" x14ac:dyDescent="0.3">
      <c r="A37" s="16" t="s">
        <v>24</v>
      </c>
      <c r="B37" s="16">
        <v>8</v>
      </c>
      <c r="C37" s="28">
        <f t="shared" si="0"/>
        <v>700</v>
      </c>
      <c r="D37" s="13">
        <v>5600</v>
      </c>
      <c r="E37" s="14">
        <v>0</v>
      </c>
      <c r="F37" s="15">
        <v>5600</v>
      </c>
    </row>
    <row r="38" spans="1:6" x14ac:dyDescent="0.3">
      <c r="A38" s="16" t="s">
        <v>62</v>
      </c>
      <c r="B38" s="16">
        <v>12</v>
      </c>
      <c r="C38" s="28">
        <f t="shared" si="0"/>
        <v>2793.25</v>
      </c>
      <c r="D38" s="13">
        <v>33519</v>
      </c>
      <c r="E38" s="14">
        <v>1</v>
      </c>
      <c r="F38" s="15">
        <v>750</v>
      </c>
    </row>
    <row r="39" spans="1:6" x14ac:dyDescent="0.3">
      <c r="A39" s="16"/>
      <c r="B39" s="16"/>
      <c r="C39" s="28"/>
      <c r="D39" s="13"/>
      <c r="E39" s="14"/>
      <c r="F39" s="15">
        <v>0</v>
      </c>
    </row>
    <row r="40" spans="1:6" x14ac:dyDescent="0.3">
      <c r="A40" s="17" t="s">
        <v>25</v>
      </c>
      <c r="B40" s="17"/>
      <c r="C40" s="28"/>
      <c r="D40" s="13"/>
      <c r="E40" s="14"/>
      <c r="F40" s="15">
        <v>0</v>
      </c>
    </row>
    <row r="41" spans="1:6" x14ac:dyDescent="0.3">
      <c r="A41" s="16" t="s">
        <v>26</v>
      </c>
      <c r="B41" s="16">
        <v>1475.57</v>
      </c>
      <c r="C41" s="28">
        <f t="shared" si="0"/>
        <v>55.000000000000007</v>
      </c>
      <c r="D41" s="13">
        <v>81156.350000000006</v>
      </c>
      <c r="E41" s="14">
        <v>1</v>
      </c>
      <c r="F41" s="15">
        <v>0</v>
      </c>
    </row>
    <row r="42" spans="1:6" x14ac:dyDescent="0.3">
      <c r="A42" s="16" t="s">
        <v>27</v>
      </c>
      <c r="B42" s="16">
        <v>1</v>
      </c>
      <c r="C42" s="28">
        <f t="shared" si="0"/>
        <v>6500</v>
      </c>
      <c r="D42" s="13">
        <v>6500</v>
      </c>
      <c r="E42" s="14">
        <v>1</v>
      </c>
      <c r="F42" s="15">
        <v>0</v>
      </c>
    </row>
    <row r="43" spans="1:6" x14ac:dyDescent="0.3">
      <c r="A43" s="16" t="s">
        <v>28</v>
      </c>
      <c r="B43" s="16">
        <v>1</v>
      </c>
      <c r="C43" s="28">
        <f t="shared" si="0"/>
        <v>4500</v>
      </c>
      <c r="D43" s="13">
        <v>4500</v>
      </c>
      <c r="E43" s="14">
        <v>1</v>
      </c>
      <c r="F43" s="15">
        <v>0</v>
      </c>
    </row>
    <row r="44" spans="1:6" x14ac:dyDescent="0.3">
      <c r="A44" s="16" t="s">
        <v>29</v>
      </c>
      <c r="B44" s="16">
        <v>1</v>
      </c>
      <c r="C44" s="28">
        <f t="shared" si="0"/>
        <v>1650</v>
      </c>
      <c r="D44" s="13">
        <v>1650</v>
      </c>
      <c r="E44" s="14">
        <v>1</v>
      </c>
      <c r="F44" s="15">
        <v>0</v>
      </c>
    </row>
    <row r="45" spans="1:6" x14ac:dyDescent="0.3">
      <c r="A45" s="16" t="s">
        <v>30</v>
      </c>
      <c r="B45" s="16">
        <v>6</v>
      </c>
      <c r="C45" s="28">
        <f t="shared" si="0"/>
        <v>2730</v>
      </c>
      <c r="D45" s="13">
        <v>16380</v>
      </c>
      <c r="E45" s="14">
        <v>1</v>
      </c>
      <c r="F45" s="15">
        <v>0</v>
      </c>
    </row>
    <row r="46" spans="1:6" x14ac:dyDescent="0.3">
      <c r="A46" s="16" t="s">
        <v>31</v>
      </c>
      <c r="B46" s="16">
        <v>14</v>
      </c>
      <c r="C46" s="28">
        <f t="shared" si="0"/>
        <v>2150</v>
      </c>
      <c r="D46" s="13">
        <v>30100</v>
      </c>
      <c r="E46" s="14">
        <v>1</v>
      </c>
      <c r="F46" s="15">
        <v>0</v>
      </c>
    </row>
    <row r="47" spans="1:6" x14ac:dyDescent="0.3">
      <c r="A47" s="16" t="s">
        <v>21</v>
      </c>
      <c r="B47" s="16">
        <v>1</v>
      </c>
      <c r="C47" s="28">
        <f t="shared" si="0"/>
        <v>1500</v>
      </c>
      <c r="D47" s="13">
        <v>1500</v>
      </c>
      <c r="E47" s="14">
        <v>1</v>
      </c>
      <c r="F47" s="15">
        <v>0</v>
      </c>
    </row>
    <row r="48" spans="1:6" x14ac:dyDescent="0.3">
      <c r="A48" s="16" t="s">
        <v>32</v>
      </c>
      <c r="B48" s="16">
        <v>1</v>
      </c>
      <c r="C48" s="28">
        <f t="shared" si="0"/>
        <v>1250</v>
      </c>
      <c r="D48" s="13">
        <v>1250</v>
      </c>
      <c r="E48" s="14">
        <v>1</v>
      </c>
      <c r="F48" s="15">
        <v>0</v>
      </c>
    </row>
    <row r="49" spans="1:6" x14ac:dyDescent="0.3">
      <c r="A49" s="16" t="s">
        <v>24</v>
      </c>
      <c r="B49" s="16">
        <v>8</v>
      </c>
      <c r="C49" s="28">
        <f t="shared" si="0"/>
        <v>500</v>
      </c>
      <c r="D49" s="13">
        <v>4000</v>
      </c>
      <c r="E49" s="14">
        <v>0</v>
      </c>
      <c r="F49" s="15">
        <v>4000</v>
      </c>
    </row>
    <row r="50" spans="1:6" x14ac:dyDescent="0.3">
      <c r="A50" s="16" t="s">
        <v>33</v>
      </c>
      <c r="B50" s="16">
        <v>1</v>
      </c>
      <c r="C50" s="28">
        <f t="shared" si="0"/>
        <v>1500</v>
      </c>
      <c r="D50" s="13">
        <v>1500</v>
      </c>
      <c r="E50" s="14">
        <v>1</v>
      </c>
      <c r="F50" s="15">
        <v>0</v>
      </c>
    </row>
    <row r="51" spans="1:6" x14ac:dyDescent="0.3">
      <c r="A51" s="16" t="s">
        <v>34</v>
      </c>
      <c r="B51" s="16">
        <v>3</v>
      </c>
      <c r="C51" s="28">
        <f t="shared" si="0"/>
        <v>8085</v>
      </c>
      <c r="D51" s="13">
        <v>24255</v>
      </c>
      <c r="E51" s="14">
        <v>1</v>
      </c>
      <c r="F51" s="15">
        <v>0</v>
      </c>
    </row>
    <row r="52" spans="1:6" x14ac:dyDescent="0.3">
      <c r="A52" s="16" t="s">
        <v>63</v>
      </c>
      <c r="B52" s="16">
        <v>12</v>
      </c>
      <c r="C52" s="28">
        <f t="shared" si="0"/>
        <v>2759.1666666666665</v>
      </c>
      <c r="D52" s="13">
        <v>33110</v>
      </c>
      <c r="E52" s="14">
        <v>1</v>
      </c>
      <c r="F52" s="15">
        <v>0</v>
      </c>
    </row>
    <row r="53" spans="1:6" x14ac:dyDescent="0.3">
      <c r="A53" s="16"/>
      <c r="B53" s="16"/>
      <c r="C53" s="28"/>
      <c r="D53" s="13"/>
      <c r="E53" s="14"/>
      <c r="F53" s="15">
        <v>0</v>
      </c>
    </row>
    <row r="54" spans="1:6" x14ac:dyDescent="0.3">
      <c r="A54" s="17" t="s">
        <v>35</v>
      </c>
      <c r="B54" s="17"/>
      <c r="C54" s="28"/>
      <c r="D54" s="13"/>
      <c r="E54" s="14"/>
      <c r="F54" s="15">
        <v>0</v>
      </c>
    </row>
    <row r="55" spans="1:6" x14ac:dyDescent="0.3">
      <c r="A55" s="16" t="s">
        <v>26</v>
      </c>
      <c r="B55" s="16">
        <v>1441.42</v>
      </c>
      <c r="C55" s="28">
        <f t="shared" si="0"/>
        <v>51.999999999999993</v>
      </c>
      <c r="D55" s="13">
        <v>74953.84</v>
      </c>
      <c r="E55" s="14">
        <v>1</v>
      </c>
      <c r="F55" s="15">
        <v>0</v>
      </c>
    </row>
    <row r="56" spans="1:6" x14ac:dyDescent="0.3">
      <c r="A56" s="16" t="s">
        <v>36</v>
      </c>
      <c r="B56" s="16">
        <v>1</v>
      </c>
      <c r="C56" s="28">
        <f t="shared" si="0"/>
        <v>4500</v>
      </c>
      <c r="D56" s="13">
        <v>4500</v>
      </c>
      <c r="E56" s="14">
        <v>1</v>
      </c>
      <c r="F56" s="15">
        <v>0</v>
      </c>
    </row>
    <row r="57" spans="1:6" x14ac:dyDescent="0.3">
      <c r="A57" s="16" t="s">
        <v>30</v>
      </c>
      <c r="B57" s="16">
        <v>4</v>
      </c>
      <c r="C57" s="28">
        <f t="shared" si="0"/>
        <v>2730</v>
      </c>
      <c r="D57" s="13">
        <v>10920</v>
      </c>
      <c r="E57" s="14">
        <v>1</v>
      </c>
      <c r="F57" s="15">
        <v>0</v>
      </c>
    </row>
    <row r="58" spans="1:6" x14ac:dyDescent="0.3">
      <c r="A58" s="16" t="s">
        <v>37</v>
      </c>
      <c r="B58" s="16">
        <v>1</v>
      </c>
      <c r="C58" s="28">
        <f t="shared" si="0"/>
        <v>1500</v>
      </c>
      <c r="D58" s="13">
        <v>1500</v>
      </c>
      <c r="E58" s="14">
        <v>1</v>
      </c>
      <c r="F58" s="15">
        <v>0</v>
      </c>
    </row>
    <row r="59" spans="1:6" x14ac:dyDescent="0.3">
      <c r="A59" s="16" t="s">
        <v>38</v>
      </c>
      <c r="B59" s="16">
        <v>8</v>
      </c>
      <c r="C59" s="28">
        <f t="shared" si="0"/>
        <v>3941</v>
      </c>
      <c r="D59" s="13">
        <v>31528</v>
      </c>
      <c r="E59" s="14">
        <v>1</v>
      </c>
      <c r="F59" s="15">
        <v>0</v>
      </c>
    </row>
    <row r="60" spans="1:6" x14ac:dyDescent="0.3">
      <c r="A60" s="16" t="s">
        <v>28</v>
      </c>
      <c r="B60" s="16">
        <v>1</v>
      </c>
      <c r="C60" s="28">
        <f t="shared" si="0"/>
        <v>4500</v>
      </c>
      <c r="D60" s="13">
        <v>4500</v>
      </c>
      <c r="E60" s="14">
        <v>1</v>
      </c>
      <c r="F60" s="15">
        <v>0</v>
      </c>
    </row>
    <row r="61" spans="1:6" x14ac:dyDescent="0.3">
      <c r="A61" s="16" t="s">
        <v>64</v>
      </c>
      <c r="B61" s="7">
        <v>12</v>
      </c>
      <c r="C61" s="27">
        <f>D61/B61</f>
        <v>2890</v>
      </c>
      <c r="D61" s="13">
        <v>34680</v>
      </c>
      <c r="E61" s="14">
        <v>1</v>
      </c>
      <c r="F61" s="15">
        <v>0</v>
      </c>
    </row>
    <row r="62" spans="1:6" x14ac:dyDescent="0.3">
      <c r="A62" s="16"/>
      <c r="B62" s="16"/>
      <c r="C62" s="28"/>
      <c r="D62" s="13"/>
      <c r="E62" s="14"/>
      <c r="F62" s="15">
        <v>0</v>
      </c>
    </row>
    <row r="63" spans="1:6" x14ac:dyDescent="0.3">
      <c r="A63" s="17" t="s">
        <v>39</v>
      </c>
      <c r="B63" s="17"/>
      <c r="C63" s="28"/>
      <c r="D63" s="13"/>
      <c r="E63" s="14"/>
      <c r="F63" s="15">
        <v>0</v>
      </c>
    </row>
    <row r="64" spans="1:6" x14ac:dyDescent="0.3">
      <c r="A64" s="16" t="s">
        <v>40</v>
      </c>
      <c r="B64" s="16">
        <v>69.41</v>
      </c>
      <c r="C64" s="28">
        <f t="shared" si="0"/>
        <v>68</v>
      </c>
      <c r="D64" s="13">
        <v>4719.88</v>
      </c>
      <c r="E64" s="14">
        <v>1</v>
      </c>
      <c r="F64" s="15">
        <v>0</v>
      </c>
    </row>
    <row r="65" spans="1:6" x14ac:dyDescent="0.3">
      <c r="A65" s="16" t="s">
        <v>41</v>
      </c>
      <c r="B65" s="16">
        <v>1</v>
      </c>
      <c r="C65" s="28">
        <f t="shared" si="0"/>
        <v>4778</v>
      </c>
      <c r="D65" s="13">
        <v>4778</v>
      </c>
      <c r="E65" s="14">
        <v>1</v>
      </c>
      <c r="F65" s="15">
        <v>0</v>
      </c>
    </row>
    <row r="66" spans="1:6" x14ac:dyDescent="0.3">
      <c r="A66" s="16"/>
      <c r="B66" s="16"/>
      <c r="C66" s="28"/>
      <c r="D66" s="13"/>
      <c r="E66" s="14"/>
      <c r="F66" s="15">
        <v>0</v>
      </c>
    </row>
    <row r="67" spans="1:6" x14ac:dyDescent="0.3">
      <c r="A67" s="17" t="s">
        <v>42</v>
      </c>
      <c r="B67" s="17"/>
      <c r="C67" s="28"/>
      <c r="D67" s="13"/>
      <c r="E67" s="14"/>
      <c r="F67" s="15">
        <v>0</v>
      </c>
    </row>
    <row r="68" spans="1:6" x14ac:dyDescent="0.3">
      <c r="A68" s="16" t="s">
        <v>43</v>
      </c>
      <c r="B68" s="16">
        <v>15.24</v>
      </c>
      <c r="C68" s="28">
        <f t="shared" si="0"/>
        <v>68</v>
      </c>
      <c r="D68" s="13">
        <v>1036.32</v>
      </c>
      <c r="E68" s="14">
        <v>1</v>
      </c>
      <c r="F68" s="15">
        <v>0</v>
      </c>
    </row>
    <row r="69" spans="1:6" x14ac:dyDescent="0.3">
      <c r="A69" s="16" t="s">
        <v>40</v>
      </c>
      <c r="B69" s="16">
        <v>61.95</v>
      </c>
      <c r="C69" s="28">
        <f t="shared" si="0"/>
        <v>68</v>
      </c>
      <c r="D69" s="13">
        <v>4212.6000000000004</v>
      </c>
      <c r="E69" s="14">
        <v>1</v>
      </c>
      <c r="F69" s="15">
        <v>0</v>
      </c>
    </row>
    <row r="70" spans="1:6" x14ac:dyDescent="0.3">
      <c r="A70" s="16" t="s">
        <v>44</v>
      </c>
      <c r="B70" s="16">
        <v>2</v>
      </c>
      <c r="C70" s="28">
        <f t="shared" si="0"/>
        <v>1500</v>
      </c>
      <c r="D70" s="13">
        <v>3000</v>
      </c>
      <c r="E70" s="14">
        <v>1</v>
      </c>
      <c r="F70" s="15">
        <v>0</v>
      </c>
    </row>
    <row r="71" spans="1:6" x14ac:dyDescent="0.3">
      <c r="A71" s="16" t="s">
        <v>45</v>
      </c>
      <c r="B71" s="16">
        <v>1</v>
      </c>
      <c r="C71" s="28">
        <f t="shared" ref="C71:C99" si="1">D71/B71</f>
        <v>23500</v>
      </c>
      <c r="D71" s="13">
        <v>23500</v>
      </c>
      <c r="E71" s="14">
        <v>1</v>
      </c>
      <c r="F71" s="15">
        <v>0</v>
      </c>
    </row>
    <row r="72" spans="1:6" x14ac:dyDescent="0.3">
      <c r="A72" s="16" t="s">
        <v>46</v>
      </c>
      <c r="B72" s="16">
        <v>62.8</v>
      </c>
      <c r="C72" s="28">
        <f t="shared" si="1"/>
        <v>200</v>
      </c>
      <c r="D72" s="13">
        <v>12560</v>
      </c>
      <c r="E72" s="14">
        <v>1</v>
      </c>
      <c r="F72" s="15">
        <v>0</v>
      </c>
    </row>
    <row r="73" spans="1:6" x14ac:dyDescent="0.3">
      <c r="A73" s="16" t="s">
        <v>47</v>
      </c>
      <c r="B73" s="16">
        <v>1</v>
      </c>
      <c r="C73" s="28">
        <f t="shared" si="1"/>
        <v>7800</v>
      </c>
      <c r="D73" s="13">
        <v>7800</v>
      </c>
      <c r="E73" s="14">
        <v>1</v>
      </c>
      <c r="F73" s="15">
        <v>0</v>
      </c>
    </row>
    <row r="74" spans="1:6" x14ac:dyDescent="0.3">
      <c r="A74" s="16" t="s">
        <v>66</v>
      </c>
      <c r="B74" s="16">
        <v>1</v>
      </c>
      <c r="C74" s="28">
        <f t="shared" si="1"/>
        <v>16175</v>
      </c>
      <c r="D74" s="18">
        <v>16175</v>
      </c>
      <c r="E74" s="14">
        <v>1</v>
      </c>
      <c r="F74" s="15">
        <v>0</v>
      </c>
    </row>
    <row r="75" spans="1:6" x14ac:dyDescent="0.3">
      <c r="A75" s="16" t="s">
        <v>72</v>
      </c>
      <c r="B75" s="16">
        <v>1</v>
      </c>
      <c r="C75" s="28">
        <f t="shared" si="1"/>
        <v>31239</v>
      </c>
      <c r="D75" s="18">
        <v>31239</v>
      </c>
      <c r="E75" s="14">
        <v>1</v>
      </c>
    </row>
    <row r="76" spans="1:6" x14ac:dyDescent="0.3">
      <c r="A76" s="16" t="s">
        <v>48</v>
      </c>
      <c r="B76" s="16">
        <v>1</v>
      </c>
      <c r="C76" s="28">
        <f t="shared" si="1"/>
        <v>1500</v>
      </c>
      <c r="D76" s="13">
        <v>1500</v>
      </c>
      <c r="E76" s="14">
        <v>1</v>
      </c>
      <c r="F76" s="15">
        <v>0</v>
      </c>
    </row>
    <row r="77" spans="1:6" x14ac:dyDescent="0.3">
      <c r="A77" s="16" t="s">
        <v>49</v>
      </c>
      <c r="B77" s="16">
        <v>1</v>
      </c>
      <c r="C77" s="28">
        <f t="shared" si="1"/>
        <v>3620</v>
      </c>
      <c r="D77" s="13">
        <v>3620</v>
      </c>
      <c r="E77" s="14">
        <v>1</v>
      </c>
      <c r="F77" s="15">
        <v>0</v>
      </c>
    </row>
    <row r="78" spans="1:6" x14ac:dyDescent="0.3">
      <c r="A78" s="16" t="s">
        <v>50</v>
      </c>
      <c r="B78" s="16">
        <v>321.27</v>
      </c>
      <c r="C78" s="28">
        <f t="shared" si="1"/>
        <v>8</v>
      </c>
      <c r="D78" s="13">
        <v>2570.16</v>
      </c>
      <c r="E78" s="14">
        <v>1</v>
      </c>
      <c r="F78" s="15">
        <v>0</v>
      </c>
    </row>
    <row r="79" spans="1:6" x14ac:dyDescent="0.3">
      <c r="A79" s="16" t="s">
        <v>51</v>
      </c>
      <c r="B79" s="16">
        <v>607.96</v>
      </c>
      <c r="C79" s="28">
        <f t="shared" si="1"/>
        <v>8</v>
      </c>
      <c r="D79" s="13">
        <v>4863.68</v>
      </c>
      <c r="E79" s="14">
        <v>1</v>
      </c>
      <c r="F79" s="15">
        <v>0</v>
      </c>
    </row>
    <row r="80" spans="1:6" x14ac:dyDescent="0.3">
      <c r="A80" s="16" t="s">
        <v>52</v>
      </c>
      <c r="B80" s="16">
        <v>1</v>
      </c>
      <c r="C80" s="28">
        <f t="shared" si="1"/>
        <v>1500</v>
      </c>
      <c r="D80" s="13">
        <v>1500</v>
      </c>
      <c r="E80" s="14">
        <v>1</v>
      </c>
      <c r="F80" s="15">
        <v>0</v>
      </c>
    </row>
    <row r="81" spans="1:6" x14ac:dyDescent="0.3">
      <c r="A81" s="16"/>
      <c r="B81" s="16"/>
      <c r="C81" s="28"/>
      <c r="D81" s="13"/>
      <c r="E81" s="14"/>
      <c r="F81" s="15">
        <v>0</v>
      </c>
    </row>
    <row r="82" spans="1:6" x14ac:dyDescent="0.3">
      <c r="A82" s="17" t="s">
        <v>53</v>
      </c>
      <c r="B82" s="17"/>
      <c r="C82" s="28"/>
      <c r="D82" s="13"/>
      <c r="E82" s="14"/>
      <c r="F82" s="15">
        <v>0</v>
      </c>
    </row>
    <row r="83" spans="1:6" x14ac:dyDescent="0.3">
      <c r="A83" s="16" t="s">
        <v>61</v>
      </c>
      <c r="B83" s="16">
        <v>1</v>
      </c>
      <c r="C83" s="28">
        <f t="shared" si="1"/>
        <v>8000</v>
      </c>
      <c r="D83" s="13">
        <v>8000</v>
      </c>
      <c r="E83" s="14">
        <v>0.90625</v>
      </c>
      <c r="F83" s="15">
        <v>750</v>
      </c>
    </row>
    <row r="84" spans="1:6" x14ac:dyDescent="0.3">
      <c r="A84" s="16" t="s">
        <v>54</v>
      </c>
      <c r="B84" s="16">
        <v>6</v>
      </c>
      <c r="C84" s="28">
        <f t="shared" si="1"/>
        <v>200</v>
      </c>
      <c r="D84" s="13">
        <v>1200</v>
      </c>
      <c r="E84" s="14">
        <v>0.70833333333333337</v>
      </c>
      <c r="F84" s="15">
        <v>350</v>
      </c>
    </row>
    <row r="85" spans="1:6" x14ac:dyDescent="0.3">
      <c r="A85" s="16" t="s">
        <v>55</v>
      </c>
      <c r="B85" s="16">
        <v>6</v>
      </c>
      <c r="C85" s="28">
        <f t="shared" si="1"/>
        <v>220</v>
      </c>
      <c r="D85" s="13">
        <v>1320</v>
      </c>
      <c r="E85" s="14">
        <v>0.84848484848484851</v>
      </c>
      <c r="F85" s="15">
        <v>200</v>
      </c>
    </row>
    <row r="86" spans="1:6" x14ac:dyDescent="0.3">
      <c r="A86" s="16" t="s">
        <v>56</v>
      </c>
      <c r="B86" s="16">
        <v>1</v>
      </c>
      <c r="C86" s="28">
        <f t="shared" si="1"/>
        <v>1500</v>
      </c>
      <c r="D86" s="13">
        <v>1500</v>
      </c>
      <c r="E86" s="14">
        <v>1</v>
      </c>
      <c r="F86" s="15">
        <v>0</v>
      </c>
    </row>
    <row r="87" spans="1:6" x14ac:dyDescent="0.3">
      <c r="A87" s="16" t="s">
        <v>57</v>
      </c>
      <c r="B87" s="16">
        <v>1314.02</v>
      </c>
      <c r="C87" s="28">
        <f t="shared" si="1"/>
        <v>2.5</v>
      </c>
      <c r="D87" s="13">
        <v>3285.05</v>
      </c>
      <c r="E87" s="14">
        <v>1</v>
      </c>
      <c r="F87" s="15">
        <v>0</v>
      </c>
    </row>
    <row r="88" spans="1:6" x14ac:dyDescent="0.3">
      <c r="A88" s="16"/>
      <c r="B88" s="16"/>
      <c r="C88" s="28"/>
      <c r="D88" s="13"/>
      <c r="E88" s="14"/>
      <c r="F88" s="15">
        <v>0</v>
      </c>
    </row>
    <row r="89" spans="1:6" x14ac:dyDescent="0.3">
      <c r="A89" s="17" t="s">
        <v>58</v>
      </c>
      <c r="B89" s="17"/>
      <c r="C89" s="28"/>
      <c r="D89" s="13"/>
      <c r="E89" s="14"/>
      <c r="F89" s="15">
        <v>0</v>
      </c>
    </row>
    <row r="90" spans="1:6" x14ac:dyDescent="0.3">
      <c r="A90" s="16" t="s">
        <v>59</v>
      </c>
      <c r="B90" s="16">
        <v>2311.96</v>
      </c>
      <c r="C90" s="28">
        <f t="shared" si="1"/>
        <v>17</v>
      </c>
      <c r="D90" s="13">
        <v>39303.32</v>
      </c>
      <c r="E90" s="14">
        <v>0.91595315612014461</v>
      </c>
      <c r="F90" s="15">
        <v>3303.3199999999997</v>
      </c>
    </row>
    <row r="91" spans="1:6" x14ac:dyDescent="0.3">
      <c r="A91" s="16" t="s">
        <v>60</v>
      </c>
      <c r="B91" s="16">
        <v>239.51</v>
      </c>
      <c r="C91" s="28">
        <f t="shared" si="1"/>
        <v>20</v>
      </c>
      <c r="D91" s="13">
        <v>4790.2</v>
      </c>
      <c r="E91" s="14">
        <v>1</v>
      </c>
      <c r="F91" s="15">
        <v>0</v>
      </c>
    </row>
    <row r="92" spans="1:6" x14ac:dyDescent="0.3">
      <c r="A92" s="16"/>
      <c r="B92" s="16"/>
      <c r="C92" s="28"/>
      <c r="D92" s="13"/>
      <c r="E92" s="14"/>
      <c r="F92" s="15">
        <v>0</v>
      </c>
    </row>
    <row r="93" spans="1:6" x14ac:dyDescent="0.3">
      <c r="A93" s="17" t="s">
        <v>73</v>
      </c>
      <c r="B93" s="17"/>
      <c r="C93" s="28"/>
      <c r="D93" s="13"/>
      <c r="E93" s="14"/>
      <c r="F93" s="15">
        <v>0</v>
      </c>
    </row>
    <row r="94" spans="1:6" x14ac:dyDescent="0.3">
      <c r="A94" s="16" t="s">
        <v>17</v>
      </c>
      <c r="B94" s="16">
        <v>1</v>
      </c>
      <c r="C94" s="28">
        <f t="shared" si="1"/>
        <v>1300</v>
      </c>
      <c r="D94" s="13">
        <v>1300</v>
      </c>
      <c r="E94" s="14">
        <v>0</v>
      </c>
      <c r="F94" s="15">
        <v>1300</v>
      </c>
    </row>
    <row r="95" spans="1:6" ht="18" customHeight="1" x14ac:dyDescent="0.3">
      <c r="A95" s="3" t="s">
        <v>76</v>
      </c>
      <c r="B95" s="3"/>
      <c r="C95" s="28"/>
      <c r="D95" s="4">
        <v>0</v>
      </c>
      <c r="E95" s="5">
        <v>0</v>
      </c>
      <c r="F95" s="15"/>
    </row>
    <row r="96" spans="1:6" ht="18" customHeight="1" x14ac:dyDescent="0.3">
      <c r="A96" s="3" t="s">
        <v>77</v>
      </c>
      <c r="B96" s="3">
        <v>2</v>
      </c>
      <c r="C96" s="28">
        <f t="shared" si="1"/>
        <v>700</v>
      </c>
      <c r="D96" s="4">
        <v>1400</v>
      </c>
      <c r="E96" s="5">
        <v>0</v>
      </c>
      <c r="F96" s="15">
        <v>1400</v>
      </c>
    </row>
    <row r="97" spans="1:6" ht="18" customHeight="1" x14ac:dyDescent="0.3">
      <c r="A97" s="3" t="s">
        <v>78</v>
      </c>
      <c r="B97" s="3">
        <v>0</v>
      </c>
      <c r="C97" s="28"/>
      <c r="D97" s="4">
        <v>0</v>
      </c>
      <c r="E97" s="5">
        <v>0</v>
      </c>
      <c r="F97" s="15"/>
    </row>
    <row r="98" spans="1:6" ht="18" customHeight="1" x14ac:dyDescent="0.3">
      <c r="A98" s="3" t="s">
        <v>79</v>
      </c>
      <c r="B98" s="3">
        <v>34</v>
      </c>
      <c r="C98" s="28">
        <f t="shared" si="1"/>
        <v>665.92117647058819</v>
      </c>
      <c r="D98" s="4">
        <v>22641.32</v>
      </c>
      <c r="E98" s="5">
        <v>0</v>
      </c>
      <c r="F98" s="15">
        <v>22641.32</v>
      </c>
    </row>
    <row r="99" spans="1:6" ht="18" customHeight="1" x14ac:dyDescent="0.3">
      <c r="A99" s="3" t="s">
        <v>80</v>
      </c>
      <c r="B99" s="3">
        <v>1</v>
      </c>
      <c r="C99" s="28">
        <f t="shared" si="1"/>
        <v>25000</v>
      </c>
      <c r="D99" s="4">
        <v>25000</v>
      </c>
      <c r="E99" s="5">
        <v>0</v>
      </c>
      <c r="F99" s="15">
        <v>25000</v>
      </c>
    </row>
    <row r="100" spans="1:6" ht="18" customHeight="1" x14ac:dyDescent="0.3">
      <c r="A100" s="16"/>
      <c r="B100" s="16"/>
      <c r="C100" s="16"/>
      <c r="D100" s="13"/>
      <c r="E100" s="14"/>
      <c r="F100" s="15"/>
    </row>
    <row r="101" spans="1:6" x14ac:dyDescent="0.3">
      <c r="A101" s="16"/>
      <c r="B101" s="16"/>
      <c r="C101" s="16"/>
      <c r="D101" s="13"/>
      <c r="E101" s="14"/>
      <c r="F101" s="15">
        <v>0</v>
      </c>
    </row>
    <row r="102" spans="1:6" x14ac:dyDescent="0.3">
      <c r="D102" s="20"/>
      <c r="F102" s="20"/>
    </row>
    <row r="103" spans="1:6" x14ac:dyDescent="0.3">
      <c r="D103" s="21">
        <f>SUM(D6:D102)</f>
        <v>1149426.67</v>
      </c>
      <c r="E103" s="14">
        <v>0.84099461844853851</v>
      </c>
      <c r="F103" s="21">
        <f>SUM(F6:F102)</f>
        <v>215334.19</v>
      </c>
    </row>
    <row r="105" spans="1:6" x14ac:dyDescent="0.3">
      <c r="A105" s="22" t="s">
        <v>81</v>
      </c>
      <c r="B105" s="22"/>
      <c r="C105" s="22"/>
      <c r="D105" s="20">
        <f>D103*0.1</f>
        <v>114942.667</v>
      </c>
      <c r="E105" s="23"/>
      <c r="F105" s="20">
        <f>F103*0.1</f>
        <v>21533.419000000002</v>
      </c>
    </row>
    <row r="106" spans="1:6" x14ac:dyDescent="0.3">
      <c r="A106" s="24"/>
      <c r="B106" s="24"/>
      <c r="C106" s="24"/>
      <c r="D106" s="20"/>
      <c r="E106" s="23"/>
      <c r="F106" s="20"/>
    </row>
    <row r="107" spans="1:6" x14ac:dyDescent="0.3">
      <c r="A107" s="24"/>
      <c r="B107" s="24"/>
      <c r="C107" s="24"/>
      <c r="D107" s="20"/>
      <c r="E107" s="23"/>
      <c r="F107" s="20"/>
    </row>
    <row r="108" spans="1:6" ht="15" thickBot="1" x14ac:dyDescent="0.35">
      <c r="A108" s="22" t="s">
        <v>82</v>
      </c>
      <c r="B108" s="22"/>
      <c r="C108" s="22"/>
      <c r="D108" s="25">
        <f>SUM(D103:D107)</f>
        <v>1264369.3369999998</v>
      </c>
      <c r="E108" s="26"/>
      <c r="F108" s="25">
        <f>SUM(F103:F107)</f>
        <v>236867.609</v>
      </c>
    </row>
    <row r="109" spans="1:6" ht="15" thickTop="1" x14ac:dyDescent="0.3">
      <c r="D109" s="20"/>
      <c r="E109" s="23"/>
      <c r="F109" s="20"/>
    </row>
    <row r="110" spans="1:6" x14ac:dyDescent="0.3">
      <c r="D110" s="20"/>
      <c r="E110" s="23"/>
      <c r="F110" s="20"/>
    </row>
  </sheetData>
  <phoneticPr fontId="0" type="noConversion"/>
  <printOptions gridLines="1"/>
  <pageMargins left="0.75" right="0.75" top="0.5" bottom="0.5" header="0.5" footer="0.5"/>
  <pageSetup scale="68" fitToHeight="0" orientation="landscape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17FED11184E4CAF62DE452EC7899E" ma:contentTypeVersion="12" ma:contentTypeDescription="Create a new document." ma:contentTypeScope="" ma:versionID="33e8128d484bad31900a808345b834bd">
  <xsd:schema xmlns:xsd="http://www.w3.org/2001/XMLSchema" xmlns:xs="http://www.w3.org/2001/XMLSchema" xmlns:p="http://schemas.microsoft.com/office/2006/metadata/properties" xmlns:ns2="5f280981-fcf0-46e9-a471-0cf1ec5b3860" xmlns:ns3="eb60fe63-2822-4ff9-9dc1-f7ded2207875" targetNamespace="http://schemas.microsoft.com/office/2006/metadata/properties" ma:root="true" ma:fieldsID="304ef73ac5bc79efb1a66a81d24cf34b" ns2:_="" ns3:_="">
    <xsd:import namespace="5f280981-fcf0-46e9-a471-0cf1ec5b3860"/>
    <xsd:import namespace="eb60fe63-2822-4ff9-9dc1-f7ded2207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80981-fcf0-46e9-a471-0cf1ec5b3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be371d-82d1-4413-b3b6-be10edda8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0fe63-2822-4ff9-9dc1-f7ded2207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0bc51c-ec89-4750-ae89-5df2c6177fbb}" ma:internalName="TaxCatchAll" ma:showField="CatchAllData" ma:web="eb60fe63-2822-4ff9-9dc1-f7ded2207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280981-fcf0-46e9-a471-0cf1ec5b3860">
      <Terms xmlns="http://schemas.microsoft.com/office/infopath/2007/PartnerControls"/>
    </lcf76f155ced4ddcb4097134ff3c332f>
    <TaxCatchAll xmlns="eb60fe63-2822-4ff9-9dc1-f7ded2207875" xsi:nil="true"/>
  </documentManagement>
</p:properties>
</file>

<file path=customXml/item4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03065E9B-3FB8-474E-99F3-4508DA8FA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80981-fcf0-46e9-a471-0cf1ec5b3860"/>
    <ds:schemaRef ds:uri="eb60fe63-2822-4ff9-9dc1-f7ded2207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AD444-454F-4F3C-BFDA-25383C045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42D19-F38B-4579-9B64-32538DA1CD25}">
  <ds:schemaRefs>
    <ds:schemaRef ds:uri="http://schemas.microsoft.com/office/2006/metadata/properties"/>
    <ds:schemaRef ds:uri="http://schemas.microsoft.com/office/infopath/2007/PartnerControls"/>
    <ds:schemaRef ds:uri="5f280981-fcf0-46e9-a471-0cf1ec5b3860"/>
    <ds:schemaRef ds:uri="eb60fe63-2822-4ff9-9dc1-f7ded2207875"/>
  </ds:schemaRefs>
</ds:datastoreItem>
</file>

<file path=customXml/itemProps4.xml><?xml version="1.0" encoding="utf-8"?>
<ds:datastoreItem xmlns:ds="http://schemas.openxmlformats.org/officeDocument/2006/customXml" ds:itemID="{8A17A8BF-C38D-4607-959A-32B70BFF190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TL PH1B</vt:lpstr>
      <vt:lpstr>'TL PH1B'!Print_Area</vt:lpstr>
      <vt:lpstr>'TL PH1B'!Print_Titles</vt:lpstr>
    </vt:vector>
  </TitlesOfParts>
  <Manager/>
  <Company>ABCO Construction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McBride</dc:creator>
  <cp:keywords/>
  <dc:description/>
  <cp:lastModifiedBy>Selvoy Fillerup</cp:lastModifiedBy>
  <cp:revision/>
  <cp:lastPrinted>2025-11-05T20:32:15Z</cp:lastPrinted>
  <dcterms:created xsi:type="dcterms:W3CDTF">2002-06-04T21:26:34Z</dcterms:created>
  <dcterms:modified xsi:type="dcterms:W3CDTF">2025-11-20T16:58:01Z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{8A17A8BF-C38D-4607-959A-32B70BFF190B}</vt:lpwstr>
  </property>
  <property fmtid="{D5CDD505-2E9C-101B-9397-08002B2CF9AE}" pid="5" name="ContentTypeId">
    <vt:lpwstr>0x01010049617FED11184E4CAF62DE452EC7899E</vt:lpwstr>
  </property>
  <property fmtid="{D5CDD505-2E9C-101B-9397-08002B2CF9AE}" pid="6" name="MediaServiceImageTags">
    <vt:lpwstr/>
  </property>
</Properties>
</file>